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0100" windowHeight="9270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45621"/>
</workbook>
</file>

<file path=xl/calcChain.xml><?xml version="1.0" encoding="utf-8"?>
<calcChain xmlns="http://schemas.openxmlformats.org/spreadsheetml/2006/main">
  <c r="D42" i="1" l="1"/>
  <c r="D135" i="1" l="1"/>
  <c r="D146" i="1"/>
  <c r="D112" i="1" l="1"/>
  <c r="D18" i="1"/>
  <c r="D105" i="1" l="1"/>
  <c r="D52" i="1"/>
  <c r="D15" i="1"/>
  <c r="D14" i="1" s="1"/>
  <c r="D142" i="1" l="1"/>
  <c r="D123" i="1"/>
  <c r="D90" i="1"/>
  <c r="D126" i="1"/>
  <c r="D46" i="1"/>
  <c r="D43" i="1"/>
  <c r="D121" i="1" l="1"/>
  <c r="D49" i="1" l="1"/>
  <c r="D132" i="1"/>
  <c r="D98" i="1"/>
  <c r="D59" i="1"/>
  <c r="D55" i="1"/>
  <c r="D97" i="1" l="1"/>
  <c r="D138" i="1" l="1"/>
  <c r="D130" i="1" s="1"/>
  <c r="D100" i="1"/>
</calcChain>
</file>

<file path=xl/sharedStrings.xml><?xml version="1.0" encoding="utf-8"?>
<sst xmlns="http://schemas.openxmlformats.org/spreadsheetml/2006/main" count="138" uniqueCount="89">
  <si>
    <t>Bežné výdavky</t>
  </si>
  <si>
    <t>Bežné príjmy</t>
  </si>
  <si>
    <t>Kapitálové výdavky</t>
  </si>
  <si>
    <t>6xxxxx</t>
  </si>
  <si>
    <t xml:space="preserve">09.5.0.2 - CVČ </t>
  </si>
  <si>
    <t>Školstvo spolu bez RK</t>
  </si>
  <si>
    <t>71xxxx</t>
  </si>
  <si>
    <t>Kapitálové príjmy</t>
  </si>
  <si>
    <t>72xxxx</t>
  </si>
  <si>
    <t>10.2.0.2 Ďalšie soc.služby-opatrovateľská služba</t>
  </si>
  <si>
    <t>CVČ Maják</t>
  </si>
  <si>
    <t>06.2.0 Rozvoj obcí</t>
  </si>
  <si>
    <t>Nákup MV pre opatrovateľskú službu-vlastné</t>
  </si>
  <si>
    <t xml:space="preserve">                             Návrh úpravy rozpočtu Mesta Námestovo na rok 2014</t>
  </si>
  <si>
    <t>úpravou rozpočtových prostriedkov nasledovne:</t>
  </si>
  <si>
    <t>rok 2014 so súhlasom Mestského zastupiteľstva v Námestove rozpočtovým opatrením a to</t>
  </si>
  <si>
    <t xml:space="preserve">                V zmysle §14 ods.2 písm.b) zákona č.583/2004 Z.z. o rozpočtových pravidlách územnej</t>
  </si>
  <si>
    <t>samosprávy  v  znení neskorších  predpisov, sa  vykonáva úprava  rozpočtu Mesta Námestovo na</t>
  </si>
  <si>
    <t>322-Transféry kapitálové</t>
  </si>
  <si>
    <t>6xxxx</t>
  </si>
  <si>
    <t xml:space="preserve">                    rozpočtové opatrenie č.2/2014</t>
  </si>
  <si>
    <t>64xxxx</t>
  </si>
  <si>
    <t>Transfer na činnosť (bez RK)</t>
  </si>
  <si>
    <t>Projekt IQ-olympiáda</t>
  </si>
  <si>
    <t>ZŠ Komenského-Projekt IQ-olympiáda</t>
  </si>
  <si>
    <t>312xxx</t>
  </si>
  <si>
    <t>Transfer pre matričný úrad</t>
  </si>
  <si>
    <t>1.3.3-Matričný úrad</t>
  </si>
  <si>
    <t>61xxxx</t>
  </si>
  <si>
    <t>Mzdy,platy</t>
  </si>
  <si>
    <t>Dotácia na sociál.znevýhod. (SZP)</t>
  </si>
  <si>
    <t xml:space="preserve">09.1.2 - Základné vzdelanie </t>
  </si>
  <si>
    <t>ZŠ Komenského</t>
  </si>
  <si>
    <t>ZŠ Brehy</t>
  </si>
  <si>
    <t>Dotácia na vzdelávacie poukazy</t>
  </si>
  <si>
    <t>Dotácia pre MŠ-posledný ročník</t>
  </si>
  <si>
    <t>09.1.1.- Predškolská výchova - MŠ</t>
  </si>
  <si>
    <t>Dotácia na asistenta učiteľa</t>
  </si>
  <si>
    <t>Transfer pre CVČ od subjektov VS</t>
  </si>
  <si>
    <t>Odchodné</t>
  </si>
  <si>
    <t>322xxx</t>
  </si>
  <si>
    <t>300 - Transféry bežné</t>
  </si>
  <si>
    <t>8.4.0 - Náboženské a iné spoločenské služby</t>
  </si>
  <si>
    <t>9.5.0.2 - CVČ Maják</t>
  </si>
  <si>
    <t>Dotácia Dom seniorov</t>
  </si>
  <si>
    <t>Dotácia č.5125/2014-M_ORF na nákup MV-opat.službu</t>
  </si>
  <si>
    <t>Nákup MV pre opatrovateľskú službu- dotácia zo ŠR</t>
  </si>
  <si>
    <t>10.2.0.2  - Ďalšie soc.služby - opatrovateľská služba</t>
  </si>
  <si>
    <t>Rekonštrukcia kovových schodov na ulici Slnečná</t>
  </si>
  <si>
    <t>06.2.0 - Rozvoj obcí</t>
  </si>
  <si>
    <t>Transfer TS -oprava kovových schodov na ulici Slnečná</t>
  </si>
  <si>
    <t>Návrh MsÚ</t>
  </si>
  <si>
    <t>Dotácia ÚPSVaR- §52a-MŠ</t>
  </si>
  <si>
    <t xml:space="preserve">Poistenie </t>
  </si>
  <si>
    <t>233 - príjem z predaja pozemkov</t>
  </si>
  <si>
    <t>233xxxx</t>
  </si>
  <si>
    <t>5C/7/2014-64</t>
  </si>
  <si>
    <t>Príjem z predaja pozemkov podľa Rozsudku OS/NO</t>
  </si>
  <si>
    <t>Dotácia na voľby</t>
  </si>
  <si>
    <t>01.6.0. Voľby a sčítanie obyvateľov</t>
  </si>
  <si>
    <t>63xxxx</t>
  </si>
  <si>
    <t>Dotácia HN</t>
  </si>
  <si>
    <t>Denný stacionár-odvod nevyč.prostriedkov</t>
  </si>
  <si>
    <t>Nocľaháreň-odvod nevyč.prostriedkov</t>
  </si>
  <si>
    <t>Dávky v HN</t>
  </si>
  <si>
    <t>MsU-opatrovatelky</t>
  </si>
  <si>
    <t>Zostatok nevyčerpaných prostriedkov-Denný stacionár</t>
  </si>
  <si>
    <t>Nocľaháreň-zostatok nevyč.prostriedkov</t>
  </si>
  <si>
    <t>Transfer pre  CSS-ŠR-2774/2014-M_ORF</t>
  </si>
  <si>
    <t>210 Príjmy z podnikania a vlastníctva majetku</t>
  </si>
  <si>
    <t>21xxxx</t>
  </si>
  <si>
    <t>Nájom priestorov DKN</t>
  </si>
  <si>
    <t>08.2.0 Kultúrne služby</t>
  </si>
  <si>
    <t>príspevok DKN vo výške inkasovaného nájmu</t>
  </si>
  <si>
    <t>Príspevok na údržbu ihriska</t>
  </si>
  <si>
    <t>Údržba školských budov- elektrické siete (bez RK)</t>
  </si>
  <si>
    <t>Dotácia pre Dom Charitas - denný stacionár</t>
  </si>
  <si>
    <t>Dotácia -denný stacionár</t>
  </si>
  <si>
    <t>Osobné motorové vozidlo pre MsP</t>
  </si>
  <si>
    <t>03.1.0.</t>
  </si>
  <si>
    <t>Policajné služby</t>
  </si>
  <si>
    <t>Splácanie pôžičky za osobné motor.vozidlo pre MsÚ</t>
  </si>
  <si>
    <t>Finančné operácie príjmové</t>
  </si>
  <si>
    <t>Finančné operácie výdavkové</t>
  </si>
  <si>
    <t>Námestovo, dňa 08.09.2014</t>
  </si>
  <si>
    <t>Vyvesené na úradnej tabuli, dňa 12.09.2014</t>
  </si>
  <si>
    <t xml:space="preserve">Schválené  MsZ, dňa </t>
  </si>
  <si>
    <t xml:space="preserve">                                              Ing. Ján Kadera</t>
  </si>
  <si>
    <t xml:space="preserve">                                               primátor mesta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</si>
</sst>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ont="1" applyFill="1" applyBorder="1"/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0" xfId="0" applyFont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0" fillId="0" borderId="0" xfId="0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wrapText="1"/>
    </xf>
    <xf numFmtId="17" fontId="3" fillId="0" borderId="1" xfId="0" applyNumberFormat="1" applyFon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/>
    <xf numFmtId="17" fontId="1" fillId="0" borderId="1" xfId="0" applyNumberFormat="1" applyFont="1" applyFill="1" applyBorder="1" applyAlignment="1">
      <alignment horizontal="left"/>
    </xf>
    <xf numFmtId="0" fontId="11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0" fillId="3" borderId="1" xfId="0" applyFont="1" applyFill="1" applyBorder="1"/>
    <xf numFmtId="0" fontId="1" fillId="3" borderId="1" xfId="0" applyFont="1" applyFill="1" applyBorder="1" applyAlignment="1">
      <alignment horizontal="left"/>
    </xf>
    <xf numFmtId="1" fontId="0" fillId="0" borderId="0" xfId="0" applyNumberFormat="1"/>
    <xf numFmtId="1" fontId="6" fillId="0" borderId="0" xfId="0" applyNumberFormat="1" applyFont="1" applyAlignment="1">
      <alignment horizontal="left"/>
    </xf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1" fontId="1" fillId="2" borderId="1" xfId="0" applyNumberFormat="1" applyFont="1" applyFill="1" applyBorder="1"/>
    <xf numFmtId="1" fontId="1" fillId="0" borderId="1" xfId="0" applyNumberFormat="1" applyFont="1" applyFill="1" applyBorder="1"/>
    <xf numFmtId="1" fontId="1" fillId="0" borderId="1" xfId="0" applyNumberFormat="1" applyFont="1" applyBorder="1"/>
    <xf numFmtId="1" fontId="0" fillId="0" borderId="1" xfId="0" applyNumberFormat="1" applyBorder="1"/>
    <xf numFmtId="1" fontId="3" fillId="0" borderId="1" xfId="0" applyNumberFormat="1" applyFont="1" applyBorder="1"/>
    <xf numFmtId="1" fontId="1" fillId="3" borderId="1" xfId="0" applyNumberFormat="1" applyFont="1" applyFill="1" applyBorder="1"/>
    <xf numFmtId="1" fontId="8" fillId="3" borderId="1" xfId="0" applyNumberFormat="1" applyFont="1" applyFill="1" applyBorder="1"/>
    <xf numFmtId="1" fontId="8" fillId="0" borderId="1" xfId="0" applyNumberFormat="1" applyFont="1" applyFill="1" applyBorder="1"/>
    <xf numFmtId="1" fontId="8" fillId="0" borderId="1" xfId="0" applyNumberFormat="1" applyFont="1" applyBorder="1"/>
    <xf numFmtId="1" fontId="4" fillId="0" borderId="1" xfId="0" applyNumberFormat="1" applyFont="1" applyBorder="1"/>
    <xf numFmtId="1" fontId="7" fillId="0" borderId="1" xfId="0" applyNumberFormat="1" applyFont="1" applyBorder="1"/>
    <xf numFmtId="1" fontId="10" fillId="0" borderId="1" xfId="0" applyNumberFormat="1" applyFont="1" applyBorder="1"/>
    <xf numFmtId="1" fontId="7" fillId="0" borderId="1" xfId="0" applyNumberFormat="1" applyFont="1" applyFill="1" applyBorder="1"/>
    <xf numFmtId="1" fontId="0" fillId="0" borderId="1" xfId="0" applyNumberFormat="1" applyFont="1" applyBorder="1" applyAlignment="1">
      <alignment horizontal="right"/>
    </xf>
    <xf numFmtId="1" fontId="7" fillId="3" borderId="1" xfId="0" applyNumberFormat="1" applyFont="1" applyFill="1" applyBorder="1"/>
    <xf numFmtId="1" fontId="0" fillId="0" borderId="1" xfId="0" applyNumberFormat="1" applyFont="1" applyBorder="1"/>
    <xf numFmtId="1" fontId="13" fillId="4" borderId="1" xfId="0" applyNumberFormat="1" applyFont="1" applyFill="1" applyBorder="1"/>
    <xf numFmtId="0" fontId="11" fillId="0" borderId="0" xfId="0" applyFont="1"/>
    <xf numFmtId="1" fontId="13" fillId="3" borderId="1" xfId="0" applyNumberFormat="1" applyFont="1" applyFill="1" applyBorder="1"/>
    <xf numFmtId="0" fontId="14" fillId="3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wrapText="1"/>
    </xf>
    <xf numFmtId="1" fontId="16" fillId="2" borderId="1" xfId="0" applyNumberFormat="1" applyFont="1" applyFill="1" applyBorder="1"/>
    <xf numFmtId="1" fontId="7" fillId="2" borderId="1" xfId="0" applyNumberFormat="1" applyFont="1" applyFill="1" applyBorder="1"/>
    <xf numFmtId="0" fontId="0" fillId="0" borderId="0" xfId="0" applyBorder="1"/>
    <xf numFmtId="0" fontId="12" fillId="4" borderId="0" xfId="0" applyFont="1" applyFill="1" applyBorder="1" applyAlignment="1">
      <alignment horizontal="right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8" fillId="0" borderId="0" xfId="0" applyFont="1"/>
    <xf numFmtId="0" fontId="19" fillId="0" borderId="0" xfId="0" applyFont="1"/>
    <xf numFmtId="0" fontId="18" fillId="0" borderId="0" xfId="0" applyFont="1" applyBorder="1" applyAlignment="1">
      <alignment wrapText="1"/>
    </xf>
    <xf numFmtId="0" fontId="18" fillId="0" borderId="0" xfId="0" applyFon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amestovo.sk/clanok/sk/Pozvanka-na-zasadnutie-MsZ-2-2-2-2-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0</xdr:rowOff>
    </xdr:from>
    <xdr:to>
      <xdr:col>2</xdr:col>
      <xdr:colOff>2257425</xdr:colOff>
      <xdr:row>5</xdr:row>
      <xdr:rowOff>38100</xdr:rowOff>
    </xdr:to>
    <xdr:pic>
      <xdr:nvPicPr>
        <xdr:cNvPr id="10" name="Obrázok 9" descr="Popis: Popis: Namestovo%20znak%20žltý-1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7525" y="0"/>
          <a:ext cx="10382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topLeftCell="A135" workbookViewId="0">
      <selection activeCell="G150" sqref="G150"/>
    </sheetView>
  </sheetViews>
  <sheetFormatPr defaultColWidth="15.28515625" defaultRowHeight="15" x14ac:dyDescent="0.25"/>
  <cols>
    <col min="1" max="1" width="9" customWidth="1"/>
    <col min="2" max="2" width="18.5703125" style="3" customWidth="1"/>
    <col min="3" max="3" width="52.7109375" customWidth="1"/>
    <col min="4" max="4" width="19.5703125" style="42" customWidth="1"/>
  </cols>
  <sheetData>
    <row r="1" spans="2:4" ht="14.25" customHeight="1" x14ac:dyDescent="0.25"/>
    <row r="5" spans="2:4" x14ac:dyDescent="0.25">
      <c r="C5" s="26"/>
    </row>
    <row r="6" spans="2:4" s="9" customFormat="1" ht="12.75" x14ac:dyDescent="0.2">
      <c r="B6" s="23"/>
      <c r="D6" s="43"/>
    </row>
    <row r="7" spans="2:4" ht="15.75" x14ac:dyDescent="0.25">
      <c r="B7" s="13" t="s">
        <v>13</v>
      </c>
      <c r="C7" s="2"/>
      <c r="D7" s="44"/>
    </row>
    <row r="8" spans="2:4" ht="15.75" x14ac:dyDescent="0.25">
      <c r="B8" s="13"/>
      <c r="C8" s="27" t="s">
        <v>20</v>
      </c>
      <c r="D8" s="44"/>
    </row>
    <row r="9" spans="2:4" ht="15.75" x14ac:dyDescent="0.25">
      <c r="B9" s="28" t="s">
        <v>16</v>
      </c>
      <c r="C9" s="29"/>
      <c r="D9" s="45"/>
    </row>
    <row r="10" spans="2:4" ht="15.75" x14ac:dyDescent="0.25">
      <c r="B10" s="28" t="s">
        <v>17</v>
      </c>
      <c r="C10" s="29"/>
      <c r="D10" s="45"/>
    </row>
    <row r="11" spans="2:4" ht="15.75" x14ac:dyDescent="0.25">
      <c r="B11" s="28" t="s">
        <v>15</v>
      </c>
      <c r="C11" s="29"/>
      <c r="D11" s="45"/>
    </row>
    <row r="12" spans="2:4" ht="15.75" x14ac:dyDescent="0.25">
      <c r="B12" s="13" t="s">
        <v>14</v>
      </c>
      <c r="C12" s="29"/>
      <c r="D12" s="45"/>
    </row>
    <row r="13" spans="2:4" ht="39.75" customHeight="1" x14ac:dyDescent="0.25">
      <c r="B13" s="4"/>
      <c r="C13" s="30"/>
      <c r="D13" s="46" t="s">
        <v>51</v>
      </c>
    </row>
    <row r="14" spans="2:4" ht="15.75" x14ac:dyDescent="0.25">
      <c r="B14" s="15" t="s">
        <v>1</v>
      </c>
      <c r="C14" s="16"/>
      <c r="D14" s="47">
        <f>D15+D18</f>
        <v>200573.15</v>
      </c>
    </row>
    <row r="15" spans="2:4" ht="15.75" x14ac:dyDescent="0.25">
      <c r="B15" s="35" t="s">
        <v>69</v>
      </c>
      <c r="C15" s="36"/>
      <c r="D15" s="52">
        <f>SUM(D16)</f>
        <v>4000</v>
      </c>
    </row>
    <row r="16" spans="2:4" ht="15.75" x14ac:dyDescent="0.25">
      <c r="B16" s="39" t="s">
        <v>70</v>
      </c>
      <c r="C16" s="1" t="s">
        <v>71</v>
      </c>
      <c r="D16" s="53">
        <v>4000</v>
      </c>
    </row>
    <row r="17" spans="2:4" ht="15.75" x14ac:dyDescent="0.25">
      <c r="B17" s="18"/>
      <c r="C17" s="1"/>
      <c r="D17" s="48"/>
    </row>
    <row r="18" spans="2:4" x14ac:dyDescent="0.25">
      <c r="B18" s="8" t="s">
        <v>41</v>
      </c>
      <c r="C18" s="1"/>
      <c r="D18" s="49">
        <f>SUM(D19:D40)</f>
        <v>196573.15</v>
      </c>
    </row>
    <row r="19" spans="2:4" x14ac:dyDescent="0.25">
      <c r="B19" s="7" t="s">
        <v>25</v>
      </c>
      <c r="C19" s="1" t="s">
        <v>26</v>
      </c>
      <c r="D19" s="50">
        <v>323</v>
      </c>
    </row>
    <row r="20" spans="2:4" ht="0.6" customHeight="1" x14ac:dyDescent="0.25">
      <c r="B20" s="7"/>
      <c r="C20" s="1"/>
      <c r="D20" s="50"/>
    </row>
    <row r="21" spans="2:4" ht="15.75" hidden="1" x14ac:dyDescent="0.25">
      <c r="B21" s="4"/>
      <c r="C21" s="1"/>
      <c r="D21" s="51"/>
    </row>
    <row r="22" spans="2:4" hidden="1" x14ac:dyDescent="0.25">
      <c r="B22" s="7"/>
      <c r="C22" s="1"/>
      <c r="D22" s="50"/>
    </row>
    <row r="23" spans="2:4" hidden="1" x14ac:dyDescent="0.25">
      <c r="B23" s="7"/>
      <c r="C23" s="1"/>
      <c r="D23" s="50"/>
    </row>
    <row r="24" spans="2:4" hidden="1" x14ac:dyDescent="0.25">
      <c r="B24" s="7"/>
      <c r="C24" s="1"/>
      <c r="D24" s="50"/>
    </row>
    <row r="25" spans="2:4" ht="71.25" hidden="1" customHeight="1" x14ac:dyDescent="0.25">
      <c r="B25" s="7"/>
      <c r="C25" s="1"/>
      <c r="D25" s="50"/>
    </row>
    <row r="26" spans="2:4" ht="34.5" hidden="1" customHeight="1" thickBot="1" x14ac:dyDescent="0.3">
      <c r="B26" s="4"/>
      <c r="C26" s="1"/>
      <c r="D26" s="51"/>
    </row>
    <row r="27" spans="2:4" hidden="1" x14ac:dyDescent="0.25">
      <c r="B27" s="7"/>
      <c r="C27" s="1"/>
      <c r="D27" s="50"/>
    </row>
    <row r="28" spans="2:4" hidden="1" x14ac:dyDescent="0.25">
      <c r="B28" s="7"/>
      <c r="C28" s="1"/>
      <c r="D28" s="50"/>
    </row>
    <row r="29" spans="2:4" x14ac:dyDescent="0.25">
      <c r="B29" s="7" t="s">
        <v>25</v>
      </c>
      <c r="C29" s="1" t="s">
        <v>30</v>
      </c>
      <c r="D29" s="50">
        <v>661</v>
      </c>
    </row>
    <row r="30" spans="2:4" x14ac:dyDescent="0.25">
      <c r="B30" s="7" t="s">
        <v>25</v>
      </c>
      <c r="C30" s="1" t="s">
        <v>34</v>
      </c>
      <c r="D30" s="50">
        <v>-1327</v>
      </c>
    </row>
    <row r="31" spans="2:4" x14ac:dyDescent="0.25">
      <c r="B31" s="7" t="s">
        <v>25</v>
      </c>
      <c r="C31" s="1" t="s">
        <v>35</v>
      </c>
      <c r="D31" s="50">
        <v>351</v>
      </c>
    </row>
    <row r="32" spans="2:4" x14ac:dyDescent="0.25">
      <c r="B32" s="7" t="s">
        <v>25</v>
      </c>
      <c r="C32" s="1" t="s">
        <v>37</v>
      </c>
      <c r="D32" s="50">
        <v>600</v>
      </c>
    </row>
    <row r="33" spans="2:4" x14ac:dyDescent="0.25">
      <c r="B33" s="7" t="s">
        <v>25</v>
      </c>
      <c r="C33" s="19" t="s">
        <v>38</v>
      </c>
      <c r="D33" s="50">
        <v>4000</v>
      </c>
    </row>
    <row r="34" spans="2:4" x14ac:dyDescent="0.25">
      <c r="B34" s="7" t="s">
        <v>25</v>
      </c>
      <c r="C34" s="19" t="s">
        <v>39</v>
      </c>
      <c r="D34" s="50">
        <v>3338</v>
      </c>
    </row>
    <row r="35" spans="2:4" x14ac:dyDescent="0.25">
      <c r="B35" s="7" t="s">
        <v>25</v>
      </c>
      <c r="C35" s="19" t="s">
        <v>44</v>
      </c>
      <c r="D35" s="50">
        <v>101906.15</v>
      </c>
    </row>
    <row r="36" spans="2:4" x14ac:dyDescent="0.25">
      <c r="B36" s="7" t="s">
        <v>25</v>
      </c>
      <c r="C36" s="19" t="s">
        <v>52</v>
      </c>
      <c r="D36" s="50">
        <v>106</v>
      </c>
    </row>
    <row r="37" spans="2:4" x14ac:dyDescent="0.25">
      <c r="B37" s="7" t="s">
        <v>25</v>
      </c>
      <c r="C37" s="19" t="s">
        <v>58</v>
      </c>
      <c r="D37" s="50">
        <v>3500</v>
      </c>
    </row>
    <row r="38" spans="2:4" x14ac:dyDescent="0.25">
      <c r="B38" s="7" t="s">
        <v>25</v>
      </c>
      <c r="C38" s="19" t="s">
        <v>61</v>
      </c>
      <c r="D38" s="50">
        <v>155</v>
      </c>
    </row>
    <row r="39" spans="2:4" x14ac:dyDescent="0.25">
      <c r="B39" s="7" t="s">
        <v>25</v>
      </c>
      <c r="C39" s="19" t="s">
        <v>68</v>
      </c>
      <c r="D39" s="50">
        <v>108960</v>
      </c>
    </row>
    <row r="40" spans="2:4" x14ac:dyDescent="0.25">
      <c r="B40" s="67" t="s">
        <v>25</v>
      </c>
      <c r="C40" s="19" t="s">
        <v>76</v>
      </c>
      <c r="D40" s="50">
        <v>-26000</v>
      </c>
    </row>
    <row r="41" spans="2:4" x14ac:dyDescent="0.25">
      <c r="B41" s="67"/>
      <c r="C41" s="68"/>
      <c r="D41" s="50"/>
    </row>
    <row r="42" spans="2:4" ht="15.75" x14ac:dyDescent="0.25">
      <c r="B42" s="15" t="s">
        <v>0</v>
      </c>
      <c r="C42" s="16"/>
      <c r="D42" s="47">
        <f>D46+D49+D55+D59+D90+D97+D112+D43+D52</f>
        <v>134299</v>
      </c>
    </row>
    <row r="43" spans="2:4" x14ac:dyDescent="0.25">
      <c r="B43" s="41" t="s">
        <v>59</v>
      </c>
      <c r="C43" s="40"/>
      <c r="D43" s="52">
        <f>SUM(D44)</f>
        <v>3500</v>
      </c>
    </row>
    <row r="44" spans="2:4" ht="15.75" x14ac:dyDescent="0.25">
      <c r="B44" s="39" t="s">
        <v>60</v>
      </c>
      <c r="C44" s="1" t="s">
        <v>58</v>
      </c>
      <c r="D44" s="53">
        <v>3500</v>
      </c>
    </row>
    <row r="45" spans="2:4" ht="15.75" x14ac:dyDescent="0.25">
      <c r="B45" s="35"/>
      <c r="C45" s="1"/>
      <c r="D45" s="52"/>
    </row>
    <row r="46" spans="2:4" x14ac:dyDescent="0.25">
      <c r="B46" s="37" t="s">
        <v>27</v>
      </c>
      <c r="C46" s="19"/>
      <c r="D46" s="48">
        <f>SUM(D47)</f>
        <v>323</v>
      </c>
    </row>
    <row r="47" spans="2:4" ht="15.75" x14ac:dyDescent="0.25">
      <c r="B47" s="32" t="s">
        <v>28</v>
      </c>
      <c r="C47" s="19" t="s">
        <v>29</v>
      </c>
      <c r="D47" s="54">
        <v>323</v>
      </c>
    </row>
    <row r="48" spans="2:4" ht="15.75" x14ac:dyDescent="0.25">
      <c r="B48" s="32"/>
      <c r="C48" s="19"/>
      <c r="D48" s="48"/>
    </row>
    <row r="49" spans="2:4" x14ac:dyDescent="0.25">
      <c r="B49" s="37" t="s">
        <v>49</v>
      </c>
      <c r="C49" s="19"/>
      <c r="D49" s="48">
        <f>SUM(D50)</f>
        <v>6000</v>
      </c>
    </row>
    <row r="50" spans="2:4" ht="15.75" x14ac:dyDescent="0.25">
      <c r="B50" s="32" t="s">
        <v>21</v>
      </c>
      <c r="C50" s="19" t="s">
        <v>50</v>
      </c>
      <c r="D50" s="54">
        <v>6000</v>
      </c>
    </row>
    <row r="51" spans="2:4" ht="15.75" x14ac:dyDescent="0.25">
      <c r="B51" s="32"/>
      <c r="C51" s="19"/>
      <c r="D51" s="54"/>
    </row>
    <row r="52" spans="2:4" x14ac:dyDescent="0.25">
      <c r="B52" s="37" t="s">
        <v>72</v>
      </c>
      <c r="C52" s="37"/>
      <c r="D52" s="48">
        <f>SUM(D53)</f>
        <v>4000</v>
      </c>
    </row>
    <row r="53" spans="2:4" ht="15.75" x14ac:dyDescent="0.25">
      <c r="B53" s="32" t="s">
        <v>21</v>
      </c>
      <c r="C53" s="19" t="s">
        <v>73</v>
      </c>
      <c r="D53" s="54">
        <v>4000</v>
      </c>
    </row>
    <row r="54" spans="2:4" ht="15.75" x14ac:dyDescent="0.25">
      <c r="B54" s="31"/>
      <c r="C54" s="19"/>
      <c r="D54" s="48"/>
    </row>
    <row r="55" spans="2:4" x14ac:dyDescent="0.25">
      <c r="B55" s="12" t="s">
        <v>42</v>
      </c>
      <c r="C55" s="10"/>
      <c r="D55" s="49">
        <f>SUM(D56:D57)</f>
        <v>-2320</v>
      </c>
    </row>
    <row r="56" spans="2:4" ht="15.75" x14ac:dyDescent="0.25">
      <c r="B56" s="14" t="s">
        <v>21</v>
      </c>
      <c r="C56" s="1" t="s">
        <v>10</v>
      </c>
      <c r="D56" s="55">
        <v>-1520</v>
      </c>
    </row>
    <row r="57" spans="2:4" ht="15.75" x14ac:dyDescent="0.25">
      <c r="B57" s="14" t="s">
        <v>21</v>
      </c>
      <c r="C57" s="1" t="s">
        <v>24</v>
      </c>
      <c r="D57" s="50">
        <v>-800</v>
      </c>
    </row>
    <row r="58" spans="2:4" ht="15.75" x14ac:dyDescent="0.25">
      <c r="B58" s="14"/>
      <c r="C58" s="1"/>
      <c r="D58" s="50"/>
    </row>
    <row r="59" spans="2:4" x14ac:dyDescent="0.25">
      <c r="B59" s="20" t="s">
        <v>43</v>
      </c>
      <c r="C59" s="19"/>
      <c r="D59" s="48">
        <f>D62+D61+D60</f>
        <v>4784</v>
      </c>
    </row>
    <row r="60" spans="2:4" x14ac:dyDescent="0.25">
      <c r="B60" s="7" t="s">
        <v>3</v>
      </c>
      <c r="C60" s="1" t="s">
        <v>22</v>
      </c>
      <c r="D60" s="50">
        <v>1520</v>
      </c>
    </row>
    <row r="61" spans="2:4" x14ac:dyDescent="0.25">
      <c r="B61" s="7" t="s">
        <v>3</v>
      </c>
      <c r="C61" s="1" t="s">
        <v>34</v>
      </c>
      <c r="D61" s="50">
        <v>-736</v>
      </c>
    </row>
    <row r="62" spans="2:4" x14ac:dyDescent="0.25">
      <c r="B62" s="7" t="s">
        <v>3</v>
      </c>
      <c r="C62" s="1" t="s">
        <v>38</v>
      </c>
      <c r="D62" s="50">
        <v>4000</v>
      </c>
    </row>
    <row r="63" spans="2:4" x14ac:dyDescent="0.25">
      <c r="B63" s="7"/>
      <c r="C63" s="1"/>
      <c r="D63" s="56"/>
    </row>
    <row r="64" spans="2:4" hidden="1" x14ac:dyDescent="0.25">
      <c r="B64" s="7"/>
      <c r="C64" s="1"/>
      <c r="D64" s="50"/>
    </row>
    <row r="65" spans="2:4" ht="85.5" hidden="1" customHeight="1" x14ac:dyDescent="0.25">
      <c r="B65" s="7"/>
      <c r="C65" s="1"/>
      <c r="D65" s="50"/>
    </row>
    <row r="66" spans="2:4" ht="34.5" hidden="1" customHeight="1" thickBot="1" x14ac:dyDescent="0.3">
      <c r="B66" s="8"/>
      <c r="C66" s="5"/>
      <c r="D66" s="49"/>
    </row>
    <row r="67" spans="2:4" ht="15" hidden="1" customHeight="1" x14ac:dyDescent="0.25">
      <c r="B67" s="7"/>
      <c r="C67" s="1"/>
      <c r="D67" s="50"/>
    </row>
    <row r="68" spans="2:4" ht="15.75" hidden="1" customHeight="1" thickBot="1" x14ac:dyDescent="0.3">
      <c r="B68" s="7"/>
      <c r="C68" s="1"/>
      <c r="D68" s="50"/>
    </row>
    <row r="69" spans="2:4" hidden="1" x14ac:dyDescent="0.25">
      <c r="B69" s="7"/>
      <c r="C69" s="1"/>
      <c r="D69" s="50"/>
    </row>
    <row r="70" spans="2:4" hidden="1" x14ac:dyDescent="0.25">
      <c r="B70" s="8"/>
      <c r="C70" s="1"/>
      <c r="D70" s="49"/>
    </row>
    <row r="71" spans="2:4" hidden="1" x14ac:dyDescent="0.25">
      <c r="B71" s="7"/>
      <c r="C71" s="1"/>
      <c r="D71" s="50"/>
    </row>
    <row r="72" spans="2:4" hidden="1" x14ac:dyDescent="0.25">
      <c r="B72" s="7"/>
      <c r="C72" s="1"/>
      <c r="D72" s="50"/>
    </row>
    <row r="73" spans="2:4" hidden="1" x14ac:dyDescent="0.25">
      <c r="B73" s="7"/>
      <c r="C73" s="1"/>
      <c r="D73" s="50"/>
    </row>
    <row r="74" spans="2:4" hidden="1" x14ac:dyDescent="0.25">
      <c r="B74" s="7"/>
      <c r="C74" s="1"/>
      <c r="D74" s="50"/>
    </row>
    <row r="75" spans="2:4" hidden="1" x14ac:dyDescent="0.25">
      <c r="B75" s="7"/>
      <c r="C75" s="1"/>
      <c r="D75" s="50"/>
    </row>
    <row r="76" spans="2:4" hidden="1" x14ac:dyDescent="0.25">
      <c r="B76" s="8"/>
      <c r="C76" s="1"/>
      <c r="D76" s="49"/>
    </row>
    <row r="77" spans="2:4" hidden="1" x14ac:dyDescent="0.25">
      <c r="B77" s="7"/>
      <c r="C77" s="1"/>
      <c r="D77" s="50"/>
    </row>
    <row r="78" spans="2:4" hidden="1" x14ac:dyDescent="0.25">
      <c r="B78" s="7"/>
      <c r="C78" s="1"/>
      <c r="D78" s="50"/>
    </row>
    <row r="79" spans="2:4" hidden="1" x14ac:dyDescent="0.25">
      <c r="B79" s="7"/>
      <c r="C79" s="1"/>
      <c r="D79" s="50"/>
    </row>
    <row r="80" spans="2:4" hidden="1" x14ac:dyDescent="0.25">
      <c r="B80" s="7"/>
      <c r="C80" s="1"/>
      <c r="D80" s="50"/>
    </row>
    <row r="81" spans="2:7" hidden="1" x14ac:dyDescent="0.25">
      <c r="B81" s="8"/>
      <c r="C81" s="1"/>
      <c r="D81" s="49"/>
    </row>
    <row r="82" spans="2:7" hidden="1" x14ac:dyDescent="0.25">
      <c r="B82" s="7"/>
      <c r="C82" s="1"/>
      <c r="D82" s="50"/>
    </row>
    <row r="83" spans="2:7" hidden="1" x14ac:dyDescent="0.25">
      <c r="B83" s="7"/>
      <c r="C83" s="1"/>
      <c r="D83" s="50"/>
    </row>
    <row r="84" spans="2:7" hidden="1" x14ac:dyDescent="0.25">
      <c r="B84" s="8"/>
      <c r="C84" s="1"/>
      <c r="D84" s="49"/>
    </row>
    <row r="85" spans="2:7" hidden="1" x14ac:dyDescent="0.25">
      <c r="B85" s="7"/>
      <c r="C85" s="1"/>
      <c r="D85" s="50"/>
    </row>
    <row r="86" spans="2:7" hidden="1" x14ac:dyDescent="0.25">
      <c r="B86" s="7"/>
      <c r="C86" s="1"/>
      <c r="D86" s="50"/>
    </row>
    <row r="87" spans="2:7" hidden="1" x14ac:dyDescent="0.25">
      <c r="B87" s="8"/>
      <c r="C87" s="1"/>
      <c r="D87" s="49"/>
    </row>
    <row r="88" spans="2:7" hidden="1" x14ac:dyDescent="0.25">
      <c r="B88" s="7"/>
      <c r="C88" s="1"/>
      <c r="D88" s="50"/>
    </row>
    <row r="89" spans="2:7" hidden="1" x14ac:dyDescent="0.25">
      <c r="B89" s="7"/>
      <c r="C89" s="1"/>
      <c r="D89" s="50"/>
    </row>
    <row r="90" spans="2:7" x14ac:dyDescent="0.25">
      <c r="B90" s="34" t="s">
        <v>36</v>
      </c>
      <c r="C90" s="1"/>
      <c r="D90" s="57">
        <f>SUM(D91:D94)</f>
        <v>457</v>
      </c>
    </row>
    <row r="91" spans="2:7" x14ac:dyDescent="0.25">
      <c r="B91" s="7" t="s">
        <v>19</v>
      </c>
      <c r="C91" s="1" t="s">
        <v>35</v>
      </c>
      <c r="D91" s="50">
        <v>351</v>
      </c>
    </row>
    <row r="92" spans="2:7" x14ac:dyDescent="0.25">
      <c r="B92" s="7" t="s">
        <v>19</v>
      </c>
      <c r="C92" s="19" t="s">
        <v>52</v>
      </c>
      <c r="D92" s="50">
        <v>-98</v>
      </c>
    </row>
    <row r="93" spans="2:7" x14ac:dyDescent="0.25">
      <c r="B93" s="7" t="s">
        <v>19</v>
      </c>
      <c r="C93" s="19" t="s">
        <v>52</v>
      </c>
      <c r="D93" s="50">
        <v>106</v>
      </c>
    </row>
    <row r="94" spans="2:7" x14ac:dyDescent="0.25">
      <c r="B94" s="7" t="s">
        <v>19</v>
      </c>
      <c r="C94" s="1" t="s">
        <v>53</v>
      </c>
      <c r="D94" s="50">
        <v>98</v>
      </c>
      <c r="G94" s="42"/>
    </row>
    <row r="95" spans="2:7" x14ac:dyDescent="0.25">
      <c r="B95" s="7"/>
      <c r="C95" s="1"/>
      <c r="D95" s="50"/>
      <c r="G95" s="42"/>
    </row>
    <row r="96" spans="2:7" x14ac:dyDescent="0.25">
      <c r="B96" s="7"/>
      <c r="C96" s="1"/>
      <c r="D96" s="50"/>
    </row>
    <row r="97" spans="2:4" x14ac:dyDescent="0.25">
      <c r="B97" s="20" t="s">
        <v>31</v>
      </c>
      <c r="C97" s="19"/>
      <c r="D97" s="48">
        <f>D98+D105</f>
        <v>4808</v>
      </c>
    </row>
    <row r="98" spans="2:4" x14ac:dyDescent="0.25">
      <c r="B98" s="20" t="s">
        <v>32</v>
      </c>
      <c r="C98" s="19"/>
      <c r="D98" s="48">
        <f>D99+D101+D102+D103</f>
        <v>3587</v>
      </c>
    </row>
    <row r="99" spans="2:4" ht="15.75" x14ac:dyDescent="0.25">
      <c r="B99" s="14" t="s">
        <v>19</v>
      </c>
      <c r="C99" s="1" t="s">
        <v>23</v>
      </c>
      <c r="D99" s="50">
        <v>800</v>
      </c>
    </row>
    <row r="100" spans="2:4" hidden="1" x14ac:dyDescent="0.25">
      <c r="B100" s="8" t="s">
        <v>4</v>
      </c>
      <c r="C100" s="6" t="s">
        <v>5</v>
      </c>
      <c r="D100" s="56" t="e">
        <f>#REF!+#REF!+#REF!+#REF!+#REF!+#REF!+#REF!+#REF!+#REF!+#REF!+#REF!+#REF!</f>
        <v>#REF!</v>
      </c>
    </row>
    <row r="101" spans="2:4" x14ac:dyDescent="0.25">
      <c r="B101" s="33" t="s">
        <v>19</v>
      </c>
      <c r="C101" s="1" t="s">
        <v>30</v>
      </c>
      <c r="D101" s="55">
        <v>-277</v>
      </c>
    </row>
    <row r="102" spans="2:4" x14ac:dyDescent="0.25">
      <c r="B102" s="33" t="s">
        <v>19</v>
      </c>
      <c r="C102" s="1" t="s">
        <v>34</v>
      </c>
      <c r="D102" s="55">
        <v>-274</v>
      </c>
    </row>
    <row r="103" spans="2:4" x14ac:dyDescent="0.25">
      <c r="B103" s="33" t="s">
        <v>19</v>
      </c>
      <c r="C103" s="1" t="s">
        <v>39</v>
      </c>
      <c r="D103" s="55">
        <v>3338</v>
      </c>
    </row>
    <row r="104" spans="2:4" x14ac:dyDescent="0.25">
      <c r="B104" s="33"/>
      <c r="C104" s="1"/>
      <c r="D104" s="55"/>
    </row>
    <row r="105" spans="2:4" x14ac:dyDescent="0.25">
      <c r="B105" s="8" t="s">
        <v>33</v>
      </c>
      <c r="C105" s="6"/>
      <c r="D105" s="49">
        <f>D106+D107+D108+D109+D110</f>
        <v>1221</v>
      </c>
    </row>
    <row r="106" spans="2:4" x14ac:dyDescent="0.25">
      <c r="B106" s="33" t="s">
        <v>19</v>
      </c>
      <c r="C106" s="1" t="s">
        <v>30</v>
      </c>
      <c r="D106" s="58">
        <v>938</v>
      </c>
    </row>
    <row r="107" spans="2:4" x14ac:dyDescent="0.25">
      <c r="B107" s="8" t="s">
        <v>19</v>
      </c>
      <c r="C107" s="1" t="s">
        <v>34</v>
      </c>
      <c r="D107" s="55">
        <v>-317</v>
      </c>
    </row>
    <row r="108" spans="2:4" x14ac:dyDescent="0.25">
      <c r="B108" s="8" t="s">
        <v>19</v>
      </c>
      <c r="C108" s="1" t="s">
        <v>37</v>
      </c>
      <c r="D108" s="55">
        <v>600</v>
      </c>
    </row>
    <row r="109" spans="2:4" x14ac:dyDescent="0.25">
      <c r="B109" s="8" t="s">
        <v>19</v>
      </c>
      <c r="C109" s="1" t="s">
        <v>74</v>
      </c>
      <c r="D109" s="55">
        <v>-1000</v>
      </c>
    </row>
    <row r="110" spans="2:4" x14ac:dyDescent="0.25">
      <c r="B110" s="8" t="s">
        <v>19</v>
      </c>
      <c r="C110" s="1" t="s">
        <v>75</v>
      </c>
      <c r="D110" s="55">
        <v>1000</v>
      </c>
    </row>
    <row r="111" spans="2:4" x14ac:dyDescent="0.25">
      <c r="B111" s="8"/>
      <c r="C111" s="1"/>
      <c r="D111" s="55"/>
    </row>
    <row r="112" spans="2:4" x14ac:dyDescent="0.25">
      <c r="B112" s="8" t="s">
        <v>47</v>
      </c>
      <c r="C112" s="1"/>
      <c r="D112" s="49">
        <f>SUM(D113:D119)</f>
        <v>112747</v>
      </c>
    </row>
    <row r="113" spans="1:4" x14ac:dyDescent="0.25">
      <c r="B113" s="33"/>
      <c r="C113" s="1"/>
      <c r="D113" s="55"/>
    </row>
    <row r="114" spans="1:4" x14ac:dyDescent="0.25">
      <c r="A114" s="76"/>
      <c r="B114" s="67">
        <v>637037</v>
      </c>
      <c r="C114" s="1" t="s">
        <v>62</v>
      </c>
      <c r="D114" s="63">
        <v>16250</v>
      </c>
    </row>
    <row r="115" spans="1:4" s="64" customFormat="1" x14ac:dyDescent="0.25">
      <c r="A115" s="77"/>
      <c r="B115" s="67">
        <v>637037</v>
      </c>
      <c r="C115" s="1" t="s">
        <v>63</v>
      </c>
      <c r="D115" s="63">
        <v>10926</v>
      </c>
    </row>
    <row r="116" spans="1:4" x14ac:dyDescent="0.25">
      <c r="B116" s="78" t="s">
        <v>21</v>
      </c>
      <c r="C116" s="1" t="s">
        <v>64</v>
      </c>
      <c r="D116" s="79">
        <v>155</v>
      </c>
    </row>
    <row r="117" spans="1:4" x14ac:dyDescent="0.25">
      <c r="B117" s="66" t="s">
        <v>3</v>
      </c>
      <c r="C117" s="1" t="s">
        <v>65</v>
      </c>
      <c r="D117" s="65">
        <v>2456</v>
      </c>
    </row>
    <row r="118" spans="1:4" x14ac:dyDescent="0.25">
      <c r="B118" s="66" t="s">
        <v>21</v>
      </c>
      <c r="C118" s="1" t="s">
        <v>68</v>
      </c>
      <c r="D118" s="63">
        <v>108960</v>
      </c>
    </row>
    <row r="119" spans="1:4" x14ac:dyDescent="0.25">
      <c r="B119" s="66" t="s">
        <v>21</v>
      </c>
      <c r="C119" s="1" t="s">
        <v>77</v>
      </c>
      <c r="D119" s="63">
        <v>-26000</v>
      </c>
    </row>
    <row r="120" spans="1:4" x14ac:dyDescent="0.25">
      <c r="B120" s="66"/>
      <c r="C120" s="66"/>
      <c r="D120" s="63"/>
    </row>
    <row r="121" spans="1:4" ht="15.75" x14ac:dyDescent="0.25">
      <c r="B121" s="15" t="s">
        <v>7</v>
      </c>
      <c r="C121" s="16"/>
      <c r="D121" s="47">
        <f>D123+D126</f>
        <v>-65869.239999999991</v>
      </c>
    </row>
    <row r="122" spans="1:4" ht="15.75" x14ac:dyDescent="0.25">
      <c r="B122" s="35"/>
      <c r="C122" s="36"/>
      <c r="D122" s="52"/>
    </row>
    <row r="123" spans="1:4" ht="15.75" x14ac:dyDescent="0.25">
      <c r="B123" s="35" t="s">
        <v>54</v>
      </c>
      <c r="C123" s="36"/>
      <c r="D123" s="52">
        <f>SUM(D124:D125)</f>
        <v>-3091.54</v>
      </c>
    </row>
    <row r="124" spans="1:4" ht="15.75" x14ac:dyDescent="0.25">
      <c r="B124" s="35" t="s">
        <v>55</v>
      </c>
      <c r="C124" s="36" t="s">
        <v>57</v>
      </c>
      <c r="D124" s="53">
        <v>-3091.54</v>
      </c>
    </row>
    <row r="125" spans="1:4" ht="15.75" x14ac:dyDescent="0.25">
      <c r="B125" s="4"/>
      <c r="C125" s="1" t="s">
        <v>56</v>
      </c>
      <c r="D125" s="49"/>
    </row>
    <row r="126" spans="1:4" ht="15.75" x14ac:dyDescent="0.25">
      <c r="B126" s="4" t="s">
        <v>18</v>
      </c>
      <c r="C126" s="1"/>
      <c r="D126" s="49">
        <f>SUM(D127:D128)</f>
        <v>-62777.7</v>
      </c>
    </row>
    <row r="127" spans="1:4" ht="15.75" x14ac:dyDescent="0.25">
      <c r="B127" s="11" t="s">
        <v>40</v>
      </c>
      <c r="C127" s="38" t="s">
        <v>45</v>
      </c>
      <c r="D127" s="55">
        <v>-630</v>
      </c>
    </row>
    <row r="128" spans="1:4" ht="15.75" x14ac:dyDescent="0.25">
      <c r="B128" s="11" t="s">
        <v>40</v>
      </c>
      <c r="C128" s="1" t="s">
        <v>44</v>
      </c>
      <c r="D128" s="55">
        <v>-62147.7</v>
      </c>
    </row>
    <row r="129" spans="2:4" ht="15.75" x14ac:dyDescent="0.25">
      <c r="B129" s="11"/>
      <c r="C129" s="1"/>
      <c r="D129" s="55"/>
    </row>
    <row r="130" spans="2:4" ht="15.75" x14ac:dyDescent="0.25">
      <c r="B130" s="15" t="s">
        <v>2</v>
      </c>
      <c r="C130" s="17"/>
      <c r="D130" s="47">
        <f>D132+D135+D138</f>
        <v>-9858</v>
      </c>
    </row>
    <row r="131" spans="2:4" x14ac:dyDescent="0.25">
      <c r="B131" s="7"/>
      <c r="C131" s="5"/>
      <c r="D131" s="50"/>
    </row>
    <row r="132" spans="2:4" x14ac:dyDescent="0.25">
      <c r="B132" s="21" t="s">
        <v>11</v>
      </c>
      <c r="C132" s="22"/>
      <c r="D132" s="59">
        <f>SUM(D133)</f>
        <v>-6000</v>
      </c>
    </row>
    <row r="133" spans="2:4" x14ac:dyDescent="0.25">
      <c r="B133" s="7" t="s">
        <v>6</v>
      </c>
      <c r="C133" s="5" t="s">
        <v>48</v>
      </c>
      <c r="D133" s="50">
        <v>-6000</v>
      </c>
    </row>
    <row r="134" spans="2:4" x14ac:dyDescent="0.25">
      <c r="B134" s="7"/>
      <c r="C134" s="5"/>
      <c r="D134" s="50"/>
    </row>
    <row r="135" spans="2:4" ht="15.75" x14ac:dyDescent="0.25">
      <c r="B135" s="4" t="s">
        <v>79</v>
      </c>
      <c r="C135" s="4" t="s">
        <v>80</v>
      </c>
      <c r="D135" s="57">
        <f>SUM(D136)</f>
        <v>-2158</v>
      </c>
    </row>
    <row r="136" spans="2:4" x14ac:dyDescent="0.25">
      <c r="B136" s="71">
        <v>714001</v>
      </c>
      <c r="C136" s="36" t="s">
        <v>78</v>
      </c>
      <c r="D136" s="60">
        <v>-2158</v>
      </c>
    </row>
    <row r="137" spans="2:4" x14ac:dyDescent="0.25">
      <c r="B137" s="36"/>
      <c r="C137" s="36"/>
      <c r="D137" s="60"/>
    </row>
    <row r="138" spans="2:4" x14ac:dyDescent="0.25">
      <c r="B138" s="24" t="s">
        <v>9</v>
      </c>
      <c r="C138" s="25"/>
      <c r="D138" s="61">
        <f>SUM(D139:D140)</f>
        <v>-1700</v>
      </c>
    </row>
    <row r="139" spans="2:4" x14ac:dyDescent="0.25">
      <c r="B139" s="7" t="s">
        <v>8</v>
      </c>
      <c r="C139" s="5" t="s">
        <v>12</v>
      </c>
      <c r="D139" s="62">
        <v>-1070</v>
      </c>
    </row>
    <row r="140" spans="2:4" x14ac:dyDescent="0.25">
      <c r="B140" s="7" t="s">
        <v>8</v>
      </c>
      <c r="C140" s="5" t="s">
        <v>46</v>
      </c>
      <c r="D140" s="62">
        <v>-630</v>
      </c>
    </row>
    <row r="141" spans="2:4" x14ac:dyDescent="0.25">
      <c r="B141" s="7"/>
      <c r="C141" s="5"/>
      <c r="D141" s="62"/>
    </row>
    <row r="142" spans="2:4" x14ac:dyDescent="0.25">
      <c r="B142" s="72" t="s">
        <v>82</v>
      </c>
      <c r="C142" s="73"/>
      <c r="D142" s="74">
        <f>SUM(D143:D144)</f>
        <v>27176</v>
      </c>
    </row>
    <row r="143" spans="2:4" x14ac:dyDescent="0.25">
      <c r="B143" s="69">
        <v>453</v>
      </c>
      <c r="C143" s="36" t="s">
        <v>66</v>
      </c>
      <c r="D143" s="65">
        <v>16250</v>
      </c>
    </row>
    <row r="144" spans="2:4" x14ac:dyDescent="0.25">
      <c r="B144" s="67">
        <v>453</v>
      </c>
      <c r="C144" s="36" t="s">
        <v>67</v>
      </c>
      <c r="D144" s="63">
        <v>10926</v>
      </c>
    </row>
    <row r="145" spans="2:7" x14ac:dyDescent="0.25">
      <c r="B145" s="67"/>
      <c r="C145" s="68"/>
      <c r="D145" s="63"/>
    </row>
    <row r="146" spans="2:7" x14ac:dyDescent="0.25">
      <c r="B146" s="72" t="s">
        <v>83</v>
      </c>
      <c r="C146" s="72"/>
      <c r="D146" s="75">
        <f>SUM(D147)</f>
        <v>-1288</v>
      </c>
    </row>
    <row r="147" spans="2:7" x14ac:dyDescent="0.25">
      <c r="B147" s="70">
        <v>821007</v>
      </c>
      <c r="C147" s="5" t="s">
        <v>81</v>
      </c>
      <c r="D147" s="5">
        <v>-1288</v>
      </c>
    </row>
    <row r="149" spans="2:7" x14ac:dyDescent="0.25">
      <c r="C149" s="82" t="s">
        <v>84</v>
      </c>
      <c r="D149" s="83"/>
      <c r="E149" s="83"/>
      <c r="F149" s="83"/>
      <c r="G149" s="83"/>
    </row>
    <row r="150" spans="2:7" x14ac:dyDescent="0.25">
      <c r="C150" s="82" t="s">
        <v>85</v>
      </c>
      <c r="D150" s="83"/>
      <c r="E150" s="83"/>
      <c r="F150" s="83"/>
      <c r="G150" s="83"/>
    </row>
    <row r="151" spans="2:7" x14ac:dyDescent="0.25">
      <c r="C151" s="82" t="s">
        <v>86</v>
      </c>
      <c r="D151" s="83"/>
      <c r="E151" s="83"/>
      <c r="F151" s="83"/>
      <c r="G151" s="83"/>
    </row>
    <row r="152" spans="2:7" x14ac:dyDescent="0.25">
      <c r="C152" s="80"/>
      <c r="D152" s="80"/>
      <c r="E152" s="80"/>
      <c r="F152" s="80"/>
      <c r="G152" s="80"/>
    </row>
    <row r="153" spans="2:7" x14ac:dyDescent="0.25">
      <c r="C153" s="80"/>
      <c r="D153" s="80"/>
      <c r="E153" s="80"/>
      <c r="F153" s="80"/>
      <c r="G153" s="80"/>
    </row>
    <row r="154" spans="2:7" x14ac:dyDescent="0.25">
      <c r="C154" s="80" t="s">
        <v>87</v>
      </c>
      <c r="D154" s="80"/>
      <c r="E154" s="80"/>
      <c r="F154" s="80"/>
      <c r="G154" s="80"/>
    </row>
    <row r="155" spans="2:7" x14ac:dyDescent="0.25">
      <c r="C155" s="80" t="s">
        <v>88</v>
      </c>
      <c r="D155" s="80"/>
      <c r="E155" s="80"/>
      <c r="F155" s="80"/>
      <c r="G155" s="80"/>
    </row>
    <row r="156" spans="2:7" x14ac:dyDescent="0.25">
      <c r="C156" s="81"/>
      <c r="D156" s="80"/>
      <c r="F156" s="80"/>
      <c r="G156" s="80"/>
    </row>
    <row r="157" spans="2:7" x14ac:dyDescent="0.25">
      <c r="C157" s="80"/>
      <c r="D157" s="80"/>
      <c r="F157" s="80"/>
      <c r="G157" s="80"/>
    </row>
  </sheetData>
  <phoneticPr fontId="0" type="noConversion"/>
  <pageMargins left="0.70866141732283472" right="0.70866141732283472" top="0.55118110236220474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ovsakova</dc:creator>
  <cp:lastModifiedBy>MsÚ Námestovo</cp:lastModifiedBy>
  <cp:lastPrinted>2014-08-26T11:06:54Z</cp:lastPrinted>
  <dcterms:created xsi:type="dcterms:W3CDTF">2013-11-25T09:43:59Z</dcterms:created>
  <dcterms:modified xsi:type="dcterms:W3CDTF">2014-09-12T10:04:02Z</dcterms:modified>
</cp:coreProperties>
</file>