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dia/image3.jpeg" ContentType="image/jpeg"/>
  <Override PartName="/xl/media/image4.jpeg" ContentType="image/jpeg"/>
  <Override PartName="/xl/_rels/workbook.xml.rels" ContentType="application/vnd.openxmlformats-package.relationships+xml"/>
  <Override PartName="/xl/drawings/_rels/drawing2.xml.rels" ContentType="application/vnd.openxmlformats-package.relationships+xml"/>
  <Override PartName="/xl/drawings/drawing2.xml" ContentType="application/vnd.openxmlformats-officedocument.drawing+xml"/>
  <Override PartName="/xl/workbook.xml" ContentType="application/vnd.openxmlformats-officedocument.spreadsheetml.sheet.main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600" windowHeight="8192" windowWidth="16384" xWindow="0" yWindow="0"/>
  </bookViews>
  <sheets>
    <sheet name="Hárok1" sheetId="1" state="visible" r:id="rId2"/>
    <sheet name="Hárok2" sheetId="2" state="visible" r:id="rId3"/>
    <sheet name="Hárok3" sheetId="3" state="visible" r:id="rId4"/>
  </sheets>
  <calcPr iterateCount="100" refMode="A1" iterate="false" iterateDelta="0.0001"/>
</workbook>
</file>

<file path=xl/sharedStrings.xml><?xml version="1.0" encoding="utf-8"?>
<sst xmlns="http://schemas.openxmlformats.org/spreadsheetml/2006/main" count="477" uniqueCount="346">
  <si>
    <t>                Návrh Rozpočtu Mesta Námestovo na rok 2015</t>
  </si>
  <si>
    <t>Bežné príjmy:</t>
  </si>
  <si>
    <t>RO2013</t>
  </si>
  <si>
    <t>návrh komisie</t>
  </si>
  <si>
    <t>Rozpočet 2015</t>
  </si>
  <si>
    <t>Dane z príjmov, ziskov a kapitál. majetku</t>
  </si>
  <si>
    <t>Daň z príjmov fyzických osôb</t>
  </si>
  <si>
    <t>Daň z majetku</t>
  </si>
  <si>
    <t>Daň z nehnuteľností PO a FO</t>
  </si>
  <si>
    <t>Dane za špecifické služby</t>
  </si>
  <si>
    <t>Daň za psa</t>
  </si>
  <si>
    <t>Daň za nevýherné hracie prístroje</t>
  </si>
  <si>
    <t>Daň za predajné automaty</t>
  </si>
  <si>
    <t>Daň za vjazd a zotr. vozidiel v hist.časti mesta</t>
  </si>
  <si>
    <t>Daň za ubytovanie/pobyt</t>
  </si>
  <si>
    <t>Daň za užívanie verejného priestranstva</t>
  </si>
  <si>
    <t>Za uloženie odpadu (platby od TS)</t>
  </si>
  <si>
    <t>Za komunálny odpad (platby od občanov NO)</t>
  </si>
  <si>
    <t>Príjmy z podnik. a z vlastníctva majetku</t>
  </si>
  <si>
    <t>Príjmy ostatné /nájom pozemkov, vrátane cintorínskych poplatkov/</t>
  </si>
  <si>
    <t>Nájom dočasné parkovanie</t>
  </si>
  <si>
    <t>Nájom nebytových priestorov (nájomníci+BPN)</t>
  </si>
  <si>
    <t>Príjmy z prenájmu bytov -BPN</t>
  </si>
  <si>
    <t>21xxxx</t>
  </si>
  <si>
    <t>Príjmy z prenájmu priestorov ZŠ Komenského</t>
  </si>
  <si>
    <t>Nájom priestorov DKN</t>
  </si>
  <si>
    <t>Administratívne poplatky a platby</t>
  </si>
  <si>
    <t>Administratívne poplatky /správne poplatky/</t>
  </si>
  <si>
    <t>sankcie za porušenie predpisov</t>
  </si>
  <si>
    <t>Recyklačný fond</t>
  </si>
  <si>
    <t>Iné príjmy + príjmy z reklamy</t>
  </si>
  <si>
    <t>Platby rodičov  MŠ</t>
  </si>
  <si>
    <t>Poplatok za znečistenie ovzdušia</t>
  </si>
  <si>
    <t>Úroky z domácich pôžičiek a vkladov</t>
  </si>
  <si>
    <t>Z vkladov</t>
  </si>
  <si>
    <t>Iné nedaňové príjmy</t>
  </si>
  <si>
    <t>Výťažok z výherných automatov</t>
  </si>
  <si>
    <t>Príjem z dobropisov</t>
  </si>
  <si>
    <t>Transfery - bežné</t>
  </si>
  <si>
    <t>312xxx</t>
  </si>
  <si>
    <t>Dotácia na stavebný úrad</t>
  </si>
  <si>
    <t>Dotácia na cesty</t>
  </si>
  <si>
    <t>Dotácia ÚPSVaR- §52a</t>
  </si>
  <si>
    <t>Dotácia od UPSVaR na chránenú dielňu</t>
  </si>
  <si>
    <t>Transfer pre matričný úrad</t>
  </si>
  <si>
    <t>Dotácia na voľby+referendum</t>
  </si>
  <si>
    <t>Dotácia - evidencia obyvateľstva</t>
  </si>
  <si>
    <t>Dotácia na sociál. znevýhodn. (SZP)</t>
  </si>
  <si>
    <t>RP záškoláctvo</t>
  </si>
  <si>
    <t>Dotácia starostlivosť o životné prostredie</t>
  </si>
  <si>
    <t>Transfer pre školské zariadenia - ZŠ</t>
  </si>
  <si>
    <t>Dotácia na učebné pomôcky</t>
  </si>
  <si>
    <t>Dotácia pre deti v hmotnej núdzi - stravné</t>
  </si>
  <si>
    <t>Dotácia na dopravné</t>
  </si>
  <si>
    <t>Dotácia na vzdelávacie poukazy</t>
  </si>
  <si>
    <t>Dotácia pre MŠ - posledný ročník</t>
  </si>
  <si>
    <t>Dotácia ŠFRB</t>
  </si>
  <si>
    <t>Dotácia na asistenta učiteľa</t>
  </si>
  <si>
    <t>Transfery pre CVČ - od subjektov verejnej správy</t>
  </si>
  <si>
    <t>Transfer pre CSS</t>
  </si>
  <si>
    <t>Príspevky obcí na spoločný úrad</t>
  </si>
  <si>
    <t>Bežné príjmy spolu:</t>
  </si>
  <si>
    <t>Kapitálové príjmy:</t>
  </si>
  <si>
    <t>Príjem z predaja pozemkov</t>
  </si>
  <si>
    <t>233xxx</t>
  </si>
  <si>
    <t>Transféry - kapitálové</t>
  </si>
  <si>
    <t>Kapitálové príjmy spolu</t>
  </si>
  <si>
    <t>Bežné výdavky:</t>
  </si>
  <si>
    <t>01.1.1.</t>
  </si>
  <si>
    <t>Výdavky MsÚ a MsZ</t>
  </si>
  <si>
    <t>61xxxx</t>
  </si>
  <si>
    <t>Mzdy,platy a ost.osobné vyrovnania</t>
  </si>
  <si>
    <t>62xxxx</t>
  </si>
  <si>
    <t>Poistné a príspevky do fondov</t>
  </si>
  <si>
    <t>63xxxx</t>
  </si>
  <si>
    <t>Tovary a služby</t>
  </si>
  <si>
    <t>Náhrada cestovných výdavkov</t>
  </si>
  <si>
    <t>Náhrada cestovných výdavkov - zahraničné</t>
  </si>
  <si>
    <t>Energie - elektrická, teplo</t>
  </si>
  <si>
    <t>Vodné a stočné</t>
  </si>
  <si>
    <t>Poštové a telekomunikačné služby</t>
  </si>
  <si>
    <t>Komunikačná infraštruktúra</t>
  </si>
  <si>
    <t>Interierové vybavenie</t>
  </si>
  <si>
    <t>Výpočtová technika</t>
  </si>
  <si>
    <t>Telekomunikačná technika</t>
  </si>
  <si>
    <t>Prevádzkové stroje,prístroje,zariadenia,technika</t>
  </si>
  <si>
    <t>Všeobecný materiál</t>
  </si>
  <si>
    <t>Softvare a licencie</t>
  </si>
  <si>
    <t>Knihy, časopisy a noviny</t>
  </si>
  <si>
    <t>Reprezentačné</t>
  </si>
  <si>
    <t>Licencia - autorské práva</t>
  </si>
  <si>
    <t>Palivo,oleje,mazivá,špeciálne kvapaliny </t>
  </si>
  <si>
    <t>Servis,údržba,opravy a výdavky s tým spojené</t>
  </si>
  <si>
    <t>Poistenie (povinné+havarijné)</t>
  </si>
  <si>
    <t>Prepravné a prenájom vozidiel</t>
  </si>
  <si>
    <t>Karty,známky,poplatky </t>
  </si>
  <si>
    <t>Pracovný odev, obuv a pracovné pomôcky(vodič)</t>
  </si>
  <si>
    <t>Údržba interierového vybavenia-nábytku</t>
  </si>
  <si>
    <t>Údržba výpočtovej techniky vrátane softvéru</t>
  </si>
  <si>
    <t>Údržba telekomunikačnej techniky</t>
  </si>
  <si>
    <t>Údržba prevádzkových strojov,prístrojov a zariadení</t>
  </si>
  <si>
    <t>Údržba signálnobezpečnostnej techniky</t>
  </si>
  <si>
    <t>Údržba budov</t>
  </si>
  <si>
    <t>Údržba budov - klimatizácia server</t>
  </si>
  <si>
    <t>Nájomné (klub dôchodcov, pozemky LESY SR,SPF)</t>
  </si>
  <si>
    <t>Nájomné rohožiek a kop.strojov</t>
  </si>
  <si>
    <t>Nájomné na program dražieb</t>
  </si>
  <si>
    <t>Školenia,kurzy,semináre</t>
  </si>
  <si>
    <t>Konkurzy a súťaže</t>
  </si>
  <si>
    <t>Propagácia a reklama,web.stránka</t>
  </si>
  <si>
    <t>Všeobecné služby</t>
  </si>
  <si>
    <t>Súdne poplatky pri súdnom spore pozemok MŠ Bernolákova</t>
  </si>
  <si>
    <t>Súdne poplatky pri súdnom spore Stavebný podnik, s.r.o.</t>
  </si>
  <si>
    <t>Právne služby pri súdnom spore so Stavebným podnikom, s.r.o.</t>
  </si>
  <si>
    <t>Špeciálne služby(znalec.posudky)</t>
  </si>
  <si>
    <t>Náhrady (preventívne prehliadky)</t>
  </si>
  <si>
    <t>Štúdie,expertízy,posudky</t>
  </si>
  <si>
    <t>Poplatky,odvody,dane,clá</t>
  </si>
  <si>
    <t>Stravovanie</t>
  </si>
  <si>
    <t>Poistné (majetok,poist. zodpovednosti)</t>
  </si>
  <si>
    <t>Prídel do sociálneho fondu</t>
  </si>
  <si>
    <t>Kolky</t>
  </si>
  <si>
    <t>Odmeny a príspevky (poslanci,komisie)</t>
  </si>
  <si>
    <t>Odmeny na základe dohôd o vykonaní práce</t>
  </si>
  <si>
    <t>Pokuty a penále - sankčné úroky zo súd.sporu so Staveb.podnikom</t>
  </si>
  <si>
    <t>Dane a miestne poplatky</t>
  </si>
  <si>
    <t>Reprezentačné výdavky</t>
  </si>
  <si>
    <t>64xxxx</t>
  </si>
  <si>
    <t>Bežné transfery</t>
  </si>
  <si>
    <t>Príspevok mesta na spoločný úrad</t>
  </si>
  <si>
    <t>Náhrady príjmu za nemoc</t>
  </si>
  <si>
    <t>01.1.1</t>
  </si>
  <si>
    <t>Stavebný úrad</t>
  </si>
  <si>
    <t>Mzdy,platy a ost. osob. vyrovnania</t>
  </si>
  <si>
    <t>Ostatné výdavky na činnosť</t>
  </si>
  <si>
    <t>Obce</t>
  </si>
  <si>
    <t>Evidencia obyvateľstva - dotácie</t>
  </si>
  <si>
    <t>01.1.2.</t>
  </si>
  <si>
    <t>Finančná a rozpočtová oblasť</t>
  </si>
  <si>
    <t>Auditorské služby</t>
  </si>
  <si>
    <t>Poplatky banke</t>
  </si>
  <si>
    <t>Daň zrážkou banka</t>
  </si>
  <si>
    <t>01.3.3.</t>
  </si>
  <si>
    <t>Matričný úrad</t>
  </si>
  <si>
    <t>Mzdy,platy a ost.osob.vyrovnania </t>
  </si>
  <si>
    <t>01.6.0.</t>
  </si>
  <si>
    <t>Voľby a sčítanie obyvateľov</t>
  </si>
  <si>
    <t>01.7.0.</t>
  </si>
  <si>
    <t>Transakcie verejného dlhu</t>
  </si>
  <si>
    <t>65xxxx</t>
  </si>
  <si>
    <t>Splácanie úrokov-16 b.j. Komenského II.etapa</t>
  </si>
  <si>
    <t>03.1.0.</t>
  </si>
  <si>
    <t>Policajné služby</t>
  </si>
  <si>
    <t>z toho výdavky na činnosť MsP spolu</t>
  </si>
  <si>
    <t>Mzdy, platy a ostatné osobné vyrovnania</t>
  </si>
  <si>
    <t>Chránená dielňa</t>
  </si>
  <si>
    <t>03.2.0.</t>
  </si>
  <si>
    <t>Požiarna ochrana</t>
  </si>
  <si>
    <t>04.5.1.</t>
  </si>
  <si>
    <t>Cestná doprava</t>
  </si>
  <si>
    <t>6xxxxxx</t>
  </si>
  <si>
    <t>ŠSÚ pre miestne komunikácie</t>
  </si>
  <si>
    <t>Transfer pre TS pre dopravu</t>
  </si>
  <si>
    <t>05.1.0.</t>
  </si>
  <si>
    <t>Nakladanie s odpadmi</t>
  </si>
  <si>
    <t>Triedenie odpadu-nákup vriec</t>
  </si>
  <si>
    <t>Monitorovacia správa na skládku odpadu a Zberný dvor</t>
  </si>
  <si>
    <t>Transfer TS - podpora a rozvoj separovaného zberu</t>
  </si>
  <si>
    <t>Transfer TS - čistenie MK,ver.priest.</t>
  </si>
  <si>
    <t>Transfer TS - služby za uloženie a likvidáciu odpadu</t>
  </si>
  <si>
    <t>05.6.0.</t>
  </si>
  <si>
    <t>Starostlivosť o životné prostredie</t>
  </si>
  <si>
    <t>6xxxxx</t>
  </si>
  <si>
    <t>Prenesený výkon životné prostredie</t>
  </si>
  <si>
    <t>06.1.0</t>
  </si>
  <si>
    <t>Štátny fond rozvoja bývania</t>
  </si>
  <si>
    <t>ŠFRB mzdy</t>
  </si>
  <si>
    <t>ŠFRB fondy</t>
  </si>
  <si>
    <t>Tovary a služby správa bytov Bytovým podnikom</t>
  </si>
  <si>
    <t>06.2.0.</t>
  </si>
  <si>
    <t>Rozvoj obcí</t>
  </si>
  <si>
    <t>VPP mzdy</t>
  </si>
  <si>
    <t>VPP fondy</t>
  </si>
  <si>
    <t>VPP tovary a služby</t>
  </si>
  <si>
    <t>Pozemkové úpravy Čerchle, Vojenské</t>
  </si>
  <si>
    <t>Právne služby</t>
  </si>
  <si>
    <t>Monitorovacie správy - Revitalizácia verej.priestr.-Nábrežie</t>
  </si>
  <si>
    <t>Stravovanie VPP</t>
  </si>
  <si>
    <t>Poistné</t>
  </si>
  <si>
    <t>Transfer TS - rozvoj obcí</t>
  </si>
  <si>
    <t>06.4.0.</t>
  </si>
  <si>
    <t>Verejné osvetlenie</t>
  </si>
  <si>
    <t>EE verejné osvetlenie</t>
  </si>
  <si>
    <t>Vodné, stočné námestie</t>
  </si>
  <si>
    <t>Monitorovacia správa na Verejné osvetlenie - EU</t>
  </si>
  <si>
    <t>Transfer TS - údržba verejného osvetlenia</t>
  </si>
  <si>
    <t>06.6.0.</t>
  </si>
  <si>
    <t>Bývanie a obč. vyb. inde neklasifikovaná</t>
  </si>
  <si>
    <t>Verejné WC el.energia</t>
  </si>
  <si>
    <t>Verejné WC vodné,stočné</t>
  </si>
  <si>
    <t>08.1.0.</t>
  </si>
  <si>
    <t>Rekreačné a športové služby</t>
  </si>
  <si>
    <t>Transfery pre športové organizácie</t>
  </si>
  <si>
    <t>Mestský športový klub Námestovo</t>
  </si>
  <si>
    <t>Telovýchovná jednota Oravan Námestovo</t>
  </si>
  <si>
    <t>Klub Biela Orava</t>
  </si>
  <si>
    <t>Námestovský klub slovenských turistov</t>
  </si>
  <si>
    <t>Príspevok pre ALTIS</t>
  </si>
  <si>
    <t>08.2.0.</t>
  </si>
  <si>
    <t>Kultúrne služby</t>
  </si>
  <si>
    <t>Príspevok vo výške inkasovaného nájmu</t>
  </si>
  <si>
    <t>Príspevok DKN</t>
  </si>
  <si>
    <t>Údržba budovy DKN</t>
  </si>
  <si>
    <t>08.3.0.</t>
  </si>
  <si>
    <t>Vysielacie vydavateľské služby</t>
  </si>
  <si>
    <t>Transfer TS - údržba miestneho rozhlasu</t>
  </si>
  <si>
    <t>08.4.0.</t>
  </si>
  <si>
    <t>Náboženské a iné spoločenské služby</t>
  </si>
  <si>
    <t>632xxx</t>
  </si>
  <si>
    <t>Cintorín elektrika, voda</t>
  </si>
  <si>
    <t>Kultúrne, spoločenské a vzdelávacie aktivity mesta </t>
  </si>
  <si>
    <t>Kultúrne akcie mesta -MAPOZ</t>
  </si>
  <si>
    <t>Údržba Domu smútku (katafalk)</t>
  </si>
  <si>
    <t>Príspevok TS - maľovanie kaplnky</t>
  </si>
  <si>
    <t>Členské - Združenie Babia hora</t>
  </si>
  <si>
    <t>Členské ZMOS</t>
  </si>
  <si>
    <t>Členské ZMOBO</t>
  </si>
  <si>
    <t>Členské RVC Martin</t>
  </si>
  <si>
    <t>Členské agentúra SEVER</t>
  </si>
  <si>
    <t>Členské Združenie región Beskydy</t>
  </si>
  <si>
    <t>Členské komunálne asociácie</t>
  </si>
  <si>
    <t>Granty na spolufinancovanie projektov</t>
  </si>
  <si>
    <t>09.1.1.</t>
  </si>
  <si>
    <t>Predškolská výchova - MŠ</t>
  </si>
  <si>
    <t>Monitorovacia správa pre MŠ Bernolákova a Veterná</t>
  </si>
  <si>
    <t>Dotácia na výchovu a vzdelávanie MŠ posledný ročník</t>
  </si>
  <si>
    <t>09.</t>
  </si>
  <si>
    <t>Základné vzdelanie</t>
  </si>
  <si>
    <t>ZŠ Komenského - presené kompetencie(bez RK)</t>
  </si>
  <si>
    <t>Transfer na sociálne znevýhodn. -SZP (bez RK)</t>
  </si>
  <si>
    <t>Transfer učebné pomôcky(bez RK)</t>
  </si>
  <si>
    <t>Transfer dopravné(bez RK)</t>
  </si>
  <si>
    <t>Transfer vzdelávacie poukazy(bez RK)</t>
  </si>
  <si>
    <t>Školský klub(bez RK)</t>
  </si>
  <si>
    <t>ZŠS pri ZŠ Komenského(bez RK)</t>
  </si>
  <si>
    <t>Príspevok na plavecký výcvik(bez RK)</t>
  </si>
  <si>
    <t>Príspevok na údržbu ihriska </t>
  </si>
  <si>
    <t>Dotácia na BU (príjmy z prenájmu)bez RK</t>
  </si>
  <si>
    <t>Zriadenie športovej triedy (bez RK)</t>
  </si>
  <si>
    <t>Monitorovacia správa -EU</t>
  </si>
  <si>
    <t>ZŠ Brehy -prenesené kompetencie (bez RK)</t>
  </si>
  <si>
    <t>Dotácia na sociálne znevýhodn. (SZP)(bez RK)</t>
  </si>
  <si>
    <t>Dotácia učebné pomôcky (bez RK)</t>
  </si>
  <si>
    <t>Dotácia vzdelávacie poukazy</t>
  </si>
  <si>
    <t>Školský klub</t>
  </si>
  <si>
    <t>ZŠS pri ZŠ Brehy</t>
  </si>
  <si>
    <t>Príspevok na plavecký výcvik (bez RK)</t>
  </si>
  <si>
    <t>Príspevok na údržbu ihriska</t>
  </si>
  <si>
    <t>Údržba školských budov /bez RK/</t>
  </si>
  <si>
    <t>Cirkevná základná škola</t>
  </si>
  <si>
    <t>Príspevok na lyžiarsky výcvik, na plavecký výcvik</t>
  </si>
  <si>
    <t>Údržba budovy CZŠ (TS  NO)</t>
  </si>
  <si>
    <t>09.5.0.</t>
  </si>
  <si>
    <t>Základná umelecká škola</t>
  </si>
  <si>
    <t>Príspevok na činnosť ZUŠ Ignáca Kolčáka (bez RK)</t>
  </si>
  <si>
    <t>Transfer Súkromná ZUŠ Fernezová</t>
  </si>
  <si>
    <t>Transfer Súkromná ZUŠ Babuliaková</t>
  </si>
  <si>
    <t>ŠKD + Cirkevná ZŠ</t>
  </si>
  <si>
    <t>Školský klub pri Cirkevnej základnej škole </t>
  </si>
  <si>
    <t>Centrum voľného času Maják (bez RK)</t>
  </si>
  <si>
    <t>Transfer na činnosť</t>
  </si>
  <si>
    <t>Transfer od subjektov verejnej správy</t>
  </si>
  <si>
    <t>Transfer vzdelávacie poukazy</t>
  </si>
  <si>
    <t>9.6.0.</t>
  </si>
  <si>
    <t>CŠPP Orava</t>
  </si>
  <si>
    <t>10.</t>
  </si>
  <si>
    <t>Sociálne zabezpečenie</t>
  </si>
  <si>
    <t>10.2.0.</t>
  </si>
  <si>
    <t>Ďalšie soc.služby - opatrovateľská služba</t>
  </si>
  <si>
    <t>Domov seniorov - EU</t>
  </si>
  <si>
    <t>Príspevok pre Centrum sociálnych služieb</t>
  </si>
  <si>
    <t>10.4.0.</t>
  </si>
  <si>
    <t>Ďalšie soc.služby - rodina a deti </t>
  </si>
  <si>
    <t>Rodinné prídavky - záškoláctvo</t>
  </si>
  <si>
    <t>Jednorázová dávka sociálnej pomoci</t>
  </si>
  <si>
    <t>10.7.0.</t>
  </si>
  <si>
    <t>Sociálna pomoc občanom v hmotnej a soc. núdzi</t>
  </si>
  <si>
    <t>Pochovávanie na trovy obce</t>
  </si>
  <si>
    <t>Strava pre deti v hmotnej núdzi  - SŠI - stravné</t>
  </si>
  <si>
    <t>Stravovanie deti v hmotnej núdzi ZŠ Komenského-stravné</t>
  </si>
  <si>
    <t>Stravovanie deti v hmotnej núdzi ZŠ Brehy -stravné</t>
  </si>
  <si>
    <t>MŠ učebné pomôcky</t>
  </si>
  <si>
    <t>SŠI - učebné pomôcky</t>
  </si>
  <si>
    <t>Bežné výdavky spolu:</t>
  </si>
  <si>
    <t>Kapitálové výdavky:</t>
  </si>
  <si>
    <t>Výdavky Mestského úradu</t>
  </si>
  <si>
    <t>71xxxx</t>
  </si>
  <si>
    <t>Nákup pozemkov</t>
  </si>
  <si>
    <t>04.5.1</t>
  </si>
  <si>
    <t>Doprava</t>
  </si>
  <si>
    <t>Náučný chodník 2,5x2100 so spevneným povrchom</t>
  </si>
  <si>
    <t>Rekonštrukcie miestných komunikácií</t>
  </si>
  <si>
    <t>Rekonštrukcia ulice Polom( 2850 m2),Roč.1 navýšenie na vpuste,reví.šachty +18500€</t>
  </si>
  <si>
    <t>7xxxxx</t>
  </si>
  <si>
    <t>Pripravované kapitálové výdavky </t>
  </si>
  <si>
    <t>Vybudovanie street workout</t>
  </si>
  <si>
    <t>Územný plán Mesta Námestovo</t>
  </si>
  <si>
    <t>Rekonštrukcia ihriska pri ZŠ Komenského</t>
  </si>
  <si>
    <t>Skate park - dobudovanie</t>
  </si>
  <si>
    <t>Ulica Veterná -pozdlžné parkoviska</t>
  </si>
  <si>
    <t>Ulica Slnečná163,164,165-parkovacie plochy</t>
  </si>
  <si>
    <t>Nová investičná činnosť  (cesty,osvetlenie kanal.)</t>
  </si>
  <si>
    <t>Obstaranie územného plánu</t>
  </si>
  <si>
    <t>Projektová dokumentácia-kanalizáciu IBV Vojenské</t>
  </si>
  <si>
    <t>Štúdia riešenia prepojenia úseku mosta medzi </t>
  </si>
  <si>
    <t>Námestovo-Slanická osada</t>
  </si>
  <si>
    <t>72xxxx</t>
  </si>
  <si>
    <t>Transfer pre TS na nákup vyklápača do 3,5t</t>
  </si>
  <si>
    <t>Transfer pre TS na nákup žiariča na vysprávku komunikácií</t>
  </si>
  <si>
    <t>ZŠ Komenského-rekonštrukcia telocvične ŠR</t>
  </si>
  <si>
    <t>Kapitálové výdavky spolu</t>
  </si>
  <si>
    <t>Plnenie rozpočtového hospodárenia:</t>
  </si>
  <si>
    <t>Príjmy bežného rozpočtu:</t>
  </si>
  <si>
    <t>Príjmy kapitálového rozpočtu:</t>
  </si>
  <si>
    <t>Výdavky bežného rozpočtu:</t>
  </si>
  <si>
    <t>Výdavky kapitálového rozpočtu:</t>
  </si>
  <si>
    <t>Výsledok rozpočtového hospodárenia</t>
  </si>
  <si>
    <t>Finančné operácie príjmové:</t>
  </si>
  <si>
    <t>Prevod z rezervného fondu</t>
  </si>
  <si>
    <t>Finančné operácie príjmové spolu</t>
  </si>
  <si>
    <t>Finančné operácie výdavkové:</t>
  </si>
  <si>
    <t>Splácanie úveru - 16 b.j. Komenského II. etapa</t>
  </si>
  <si>
    <t>Finančné operácie výdavkové spolu</t>
  </si>
  <si>
    <t>Rekapitulácia:</t>
  </si>
  <si>
    <t>Bežné príjmy</t>
  </si>
  <si>
    <t>Kapitálové príjmy</t>
  </si>
  <si>
    <t>Finančné operácie príjmové</t>
  </si>
  <si>
    <t>Rozpočtové príjmy spolu</t>
  </si>
  <si>
    <t>Bežné výdavky</t>
  </si>
  <si>
    <t>Kapitálové výdavky</t>
  </si>
  <si>
    <t>Finančné operácie výdavkové</t>
  </si>
  <si>
    <t>Rozpočtové výdavky spolu</t>
  </si>
  <si>
    <t>Hospodárenie celkom</t>
  </si>
  <si>
    <t>Námestovo, dňa 24.11.2014</t>
  </si>
  <si>
    <t>Vyvesené na úradnej tabuli, dňa 25.11.2014</t>
  </si>
  <si>
    <t>Schválené  MsZ, dňa 10.12.2014</t>
  </si>
</sst>
</file>

<file path=xl/styles.xml><?xml version="1.0" encoding="utf-8"?>
<styleSheet xmlns="http://schemas.openxmlformats.org/spreadsheetml/2006/main">
  <numFmts count="6">
    <numFmt formatCode="GENERAL" numFmtId="164"/>
    <numFmt formatCode="0" numFmtId="165"/>
    <numFmt formatCode="0.00" numFmtId="166"/>
    <numFmt formatCode="@" numFmtId="167"/>
    <numFmt formatCode="D/M/YYYY" numFmtId="168"/>
    <numFmt formatCode="#,##0" numFmtId="169"/>
  </numFmts>
  <fonts count="12">
    <font>
      <name val="Calibri"/>
      <family val="2"/>
      <color rgb="00000000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238"/>
      <family val="2"/>
      <sz val="11"/>
    </font>
    <font>
      <name val="Arial"/>
      <charset val="238"/>
      <family val="2"/>
      <b val="true"/>
      <sz val="11"/>
    </font>
    <font>
      <name val="Arial CE"/>
      <charset val="238"/>
      <family val="2"/>
      <b val="true"/>
      <sz val="11"/>
    </font>
    <font>
      <name val="Arial CE"/>
      <charset val="238"/>
      <family val="2"/>
      <sz val="11"/>
    </font>
    <font>
      <name val="Arial CE"/>
      <charset val="238"/>
      <family val="2"/>
      <sz val="10"/>
    </font>
    <font>
      <name val="Arial"/>
      <charset val="238"/>
      <family val="2"/>
      <color rgb="00FF0000"/>
      <sz val="11"/>
    </font>
    <font>
      <name val="Arial"/>
      <charset val="238"/>
      <family val="2"/>
      <color rgb="00000000"/>
      <sz val="11"/>
    </font>
    <font>
      <name val="Arial CE"/>
      <charset val="238"/>
      <family val="2"/>
      <b val="true"/>
      <sz val="11"/>
      <u val="single"/>
    </font>
  </fonts>
  <fills count="6">
    <fill>
      <patternFill patternType="none"/>
    </fill>
    <fill>
      <patternFill patternType="gray125"/>
    </fill>
    <fill>
      <patternFill patternType="solid">
        <fgColor rgb="00FFFFFF"/>
        <bgColor rgb="00FFFFCC"/>
      </patternFill>
    </fill>
    <fill>
      <patternFill patternType="solid">
        <fgColor rgb="00FFFF00"/>
        <bgColor rgb="00FFFF00"/>
      </patternFill>
    </fill>
    <fill>
      <patternFill patternType="solid">
        <fgColor rgb="00B9CDE5"/>
        <bgColor rgb="00C0C0C0"/>
      </patternFill>
    </fill>
    <fill>
      <patternFill patternType="solid">
        <fgColor rgb="00D7E4BD"/>
        <bgColor rgb="00B9CDE5"/>
      </patternFill>
    </fill>
  </fills>
  <borders count="3">
    <border diagonalDown="false" diagonalUp="false">
      <left/>
      <right/>
      <top/>
      <bottom/>
      <diagonal/>
    </border>
    <border diagonalDown="false" diagonalUp="false">
      <left style="thin"/>
      <right style="thin"/>
      <top style="thin"/>
      <bottom style="thin"/>
      <diagonal/>
    </border>
    <border diagonalDown="false" diagonalUp="false">
      <left style="thin"/>
      <right/>
      <top style="thin"/>
      <bottom style="thin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2">
    <xf applyAlignment="false" applyBorder="false" applyFont="false" applyProtection="false" borderId="0" fillId="0" fontId="0" numFmtId="164" xfId="0"/>
    <xf applyAlignment="false" applyBorder="false" applyFont="true" applyProtection="false" borderId="0" fillId="0" fontId="4" numFmtId="164" xfId="0"/>
    <xf applyAlignment="false" applyBorder="true" applyFont="true" applyProtection="false" borderId="1" fillId="0" fontId="4" numFmtId="164" xfId="0"/>
    <xf applyAlignment="false" applyBorder="true" applyFont="true" applyProtection="false" borderId="0" fillId="0" fontId="4" numFmtId="164" xfId="0"/>
    <xf applyAlignment="false" applyBorder="false" applyFont="true" applyProtection="false" borderId="0" fillId="0" fontId="5" numFmtId="164" xfId="0"/>
    <xf applyAlignment="true" applyBorder="true" applyFont="true" applyProtection="false" borderId="1" fillId="2" fontId="6" numFmtId="164" xfId="0">
      <alignment horizontal="left" indent="0" shrinkToFit="false" textRotation="0" vertical="center" wrapText="false"/>
    </xf>
    <xf applyAlignment="true" applyBorder="true" applyFont="true" applyProtection="false" borderId="1" fillId="2" fontId="7" numFmtId="164" xfId="0">
      <alignment horizontal="center" indent="0" shrinkToFit="false" textRotation="0" vertical="center" wrapText="false"/>
    </xf>
    <xf applyAlignment="true" applyBorder="true" applyFont="true" applyProtection="false" borderId="1" fillId="2" fontId="5" numFmtId="164" xfId="0">
      <alignment horizontal="center" indent="0" shrinkToFit="false" textRotation="0" vertical="center" wrapText="true"/>
    </xf>
    <xf applyAlignment="true" applyBorder="true" applyFont="true" applyProtection="false" borderId="2" fillId="2" fontId="5" numFmtId="164" xfId="0">
      <alignment horizontal="center" indent="0" shrinkToFit="false" textRotation="0" vertical="center" wrapText="true"/>
    </xf>
    <xf applyAlignment="true" applyBorder="true" applyFont="true" applyProtection="false" borderId="1" fillId="0" fontId="5" numFmtId="164" xfId="0">
      <alignment horizontal="center" indent="0" shrinkToFit="false" textRotation="0" vertical="bottom" wrapText="false"/>
    </xf>
    <xf applyAlignment="true" applyBorder="true" applyFont="true" applyProtection="false" borderId="1" fillId="2" fontId="6" numFmtId="164" xfId="0">
      <alignment horizontal="right" indent="0" shrinkToFit="false" textRotation="0" vertical="bottom" wrapText="false"/>
    </xf>
    <xf applyAlignment="true" applyBorder="true" applyFont="true" applyProtection="false" borderId="1" fillId="2" fontId="6" numFmtId="164" xfId="0">
      <alignment horizontal="general" indent="0" shrinkToFit="false" textRotation="0" vertical="bottom" wrapText="true"/>
    </xf>
    <xf applyAlignment="false" applyBorder="true" applyFont="true" applyProtection="false" borderId="1" fillId="2" fontId="5" numFmtId="165" xfId="0"/>
    <xf applyAlignment="false" applyBorder="true" applyFont="true" applyProtection="false" borderId="2" fillId="2" fontId="5" numFmtId="165" xfId="0"/>
    <xf applyAlignment="false" applyBorder="true" applyFont="true" applyProtection="false" borderId="1" fillId="0" fontId="5" numFmtId="164" xfId="0"/>
    <xf applyAlignment="true" applyBorder="true" applyFont="true" applyProtection="false" borderId="1" fillId="2" fontId="7" numFmtId="164" xfId="0">
      <alignment horizontal="right" indent="0" shrinkToFit="false" textRotation="0" vertical="bottom" wrapText="false"/>
    </xf>
    <xf applyAlignment="true" applyBorder="true" applyFont="true" applyProtection="false" borderId="1" fillId="2" fontId="4" numFmtId="164" xfId="0">
      <alignment horizontal="general" indent="0" shrinkToFit="false" textRotation="0" vertical="bottom" wrapText="true"/>
    </xf>
    <xf applyAlignment="false" applyBorder="true" applyFont="true" applyProtection="false" borderId="1" fillId="2" fontId="4" numFmtId="165" xfId="0"/>
    <xf applyAlignment="false" applyBorder="true" applyFont="true" applyProtection="false" borderId="2" fillId="2" fontId="4" numFmtId="165" xfId="0"/>
    <xf applyAlignment="true" applyBorder="true" applyFont="true" applyProtection="false" borderId="1" fillId="2" fontId="4" numFmtId="164" xfId="0">
      <alignment horizontal="right" indent="0" shrinkToFit="false" textRotation="0" vertical="bottom" wrapText="false"/>
    </xf>
    <xf applyAlignment="true" applyBorder="true" applyFont="true" applyProtection="false" borderId="1" fillId="2" fontId="7" numFmtId="164" xfId="0">
      <alignment horizontal="general" indent="0" shrinkToFit="false" textRotation="0" vertical="bottom" wrapText="true"/>
    </xf>
    <xf applyAlignment="false" applyBorder="true" applyFont="true" applyProtection="false" borderId="1" fillId="0" fontId="4" numFmtId="166" xfId="0"/>
    <xf applyAlignment="false" applyBorder="true" applyFont="true" applyProtection="false" borderId="1" fillId="2" fontId="4" numFmtId="164" xfId="0"/>
    <xf applyAlignment="false" applyBorder="true" applyFont="true" applyProtection="false" borderId="1" fillId="2" fontId="4" numFmtId="166" xfId="0"/>
    <xf applyAlignment="true" applyBorder="true" applyFont="true" applyProtection="false" borderId="1" fillId="2" fontId="5" numFmtId="164" xfId="0">
      <alignment horizontal="right" indent="0" shrinkToFit="false" textRotation="0" vertical="bottom" wrapText="false"/>
    </xf>
    <xf applyAlignment="true" applyBorder="true" applyFont="true" applyProtection="false" borderId="1" fillId="2" fontId="5" numFmtId="164" xfId="0">
      <alignment horizontal="general" indent="0" shrinkToFit="false" textRotation="0" vertical="bottom" wrapText="true"/>
    </xf>
    <xf applyAlignment="false" applyBorder="true" applyFont="true" applyProtection="false" borderId="1" fillId="2" fontId="5" numFmtId="164" xfId="0"/>
    <xf applyAlignment="false" applyBorder="true" applyFont="true" applyProtection="false" borderId="2" fillId="2" fontId="5" numFmtId="164" xfId="0"/>
    <xf applyAlignment="false" applyBorder="true" applyFont="true" applyProtection="false" borderId="2" fillId="0" fontId="4" numFmtId="165" xfId="0"/>
    <xf applyAlignment="false" applyBorder="true" applyFont="true" applyProtection="false" borderId="1" fillId="0" fontId="4" numFmtId="165" xfId="0"/>
    <xf applyAlignment="false" applyBorder="true" applyFont="true" applyProtection="false" borderId="1" fillId="2" fontId="6" numFmtId="164" xfId="0"/>
    <xf applyAlignment="false" applyBorder="true" applyFont="true" applyProtection="false" borderId="1" fillId="2" fontId="7" numFmtId="164" xfId="0"/>
    <xf applyAlignment="false" applyBorder="true" applyFont="true" applyProtection="false" borderId="1" fillId="0" fontId="5" numFmtId="165" xfId="0"/>
    <xf applyAlignment="true" applyBorder="true" applyFont="true" applyProtection="false" borderId="1" fillId="2" fontId="8" numFmtId="164" xfId="0">
      <alignment horizontal="right" indent="0" shrinkToFit="false" textRotation="0" vertical="bottom" wrapText="false"/>
    </xf>
    <xf applyAlignment="false" applyBorder="true" applyFont="true" applyProtection="false" borderId="1" fillId="2" fontId="8" numFmtId="164" xfId="0"/>
    <xf applyAlignment="true" applyBorder="true" applyFont="true" applyProtection="false" borderId="1" fillId="2" fontId="6" numFmtId="167" xfId="0">
      <alignment horizontal="right" indent="0" shrinkToFit="false" textRotation="0" vertical="bottom" wrapText="false"/>
    </xf>
    <xf applyAlignment="true" applyBorder="true" applyFont="true" applyProtection="false" borderId="1" fillId="2" fontId="7" numFmtId="167" xfId="0">
      <alignment horizontal="right" indent="0" shrinkToFit="false" textRotation="0" vertical="bottom" wrapText="false"/>
    </xf>
    <xf applyAlignment="true" applyBorder="true" applyFont="true" applyProtection="false" borderId="1" fillId="2" fontId="6" numFmtId="168" xfId="0">
      <alignment horizontal="right" indent="0" shrinkToFit="false" textRotation="0" vertical="bottom" wrapText="false"/>
    </xf>
    <xf applyAlignment="false" applyBorder="true" applyFont="true" applyProtection="false" borderId="1" fillId="2" fontId="9" numFmtId="165" xfId="0"/>
    <xf applyAlignment="false" applyBorder="true" applyFont="true" applyProtection="false" borderId="1" fillId="2" fontId="6" numFmtId="165" xfId="0"/>
    <xf applyAlignment="false" applyBorder="true" applyFont="true" applyProtection="false" borderId="2" fillId="2" fontId="6" numFmtId="165" xfId="0"/>
    <xf applyAlignment="true" applyBorder="true" applyFont="true" applyProtection="false" borderId="1" fillId="2" fontId="7" numFmtId="168" xfId="0">
      <alignment horizontal="right" indent="0" shrinkToFit="false" textRotation="0" vertical="bottom" wrapText="false"/>
    </xf>
    <xf applyAlignment="false" applyBorder="true" applyFont="true" applyProtection="false" borderId="1" fillId="2" fontId="7" numFmtId="165" xfId="0"/>
    <xf applyAlignment="false" applyBorder="true" applyFont="true" applyProtection="false" borderId="2" fillId="0" fontId="6" numFmtId="165" xfId="0"/>
    <xf applyAlignment="false" applyBorder="true" applyFont="true" applyProtection="false" borderId="1" fillId="0" fontId="6" numFmtId="165" xfId="0"/>
    <xf applyAlignment="true" applyBorder="true" applyFont="true" applyProtection="true" borderId="1" fillId="2" fontId="6" numFmtId="167" xfId="0">
      <alignment horizontal="right" indent="0" shrinkToFit="false" textRotation="0" vertical="bottom" wrapText="false"/>
      <protection hidden="false" locked="true"/>
    </xf>
    <xf applyAlignment="false" applyBorder="false" applyFont="true" applyProtection="false" borderId="0" fillId="0" fontId="4" numFmtId="165" xfId="0"/>
    <xf applyAlignment="false" applyBorder="true" applyFont="true" applyProtection="false" borderId="2" fillId="2" fontId="7" numFmtId="164" xfId="0"/>
    <xf applyAlignment="false" applyBorder="false" applyFont="true" applyProtection="false" borderId="0" fillId="2" fontId="4" numFmtId="164" xfId="0"/>
    <xf applyAlignment="true" applyBorder="true" applyFont="true" applyProtection="false" borderId="1" fillId="2" fontId="7" numFmtId="164" xfId="0">
      <alignment horizontal="right" indent="0" shrinkToFit="false" textRotation="0" vertical="bottom" wrapText="false"/>
    </xf>
    <xf applyAlignment="true" applyBorder="true" applyFont="true" applyProtection="false" borderId="1" fillId="2" fontId="10" numFmtId="164" xfId="0">
      <alignment horizontal="right" indent="0" shrinkToFit="false" textRotation="0" vertical="bottom" wrapText="false"/>
    </xf>
    <xf applyAlignment="true" applyBorder="true" applyFont="true" applyProtection="false" borderId="1" fillId="2" fontId="10" numFmtId="164" xfId="0">
      <alignment horizontal="general" indent="0" shrinkToFit="false" textRotation="0" vertical="bottom" wrapText="true"/>
    </xf>
    <xf applyAlignment="false" applyBorder="true" applyFont="true" applyProtection="false" borderId="1" fillId="2" fontId="10" numFmtId="165" xfId="0"/>
    <xf applyAlignment="false" applyBorder="false" applyFont="true" applyProtection="false" borderId="0" fillId="0" fontId="10" numFmtId="164" xfId="0"/>
    <xf applyAlignment="false" applyBorder="true" applyFont="true" applyProtection="false" borderId="2" fillId="2" fontId="10" numFmtId="165" xfId="0"/>
    <xf applyAlignment="false" applyBorder="true" applyFont="true" applyProtection="false" borderId="0" fillId="2" fontId="10" numFmtId="165" xfId="0"/>
    <xf applyAlignment="false" applyBorder="false" applyFont="true" applyProtection="false" borderId="0" fillId="0" fontId="4" numFmtId="166" xfId="0"/>
    <xf applyAlignment="false" applyBorder="true" applyFont="true" applyProtection="false" borderId="1" fillId="0" fontId="6" numFmtId="164" xfId="0"/>
    <xf applyAlignment="true" applyBorder="true" applyFont="true" applyProtection="false" borderId="1" fillId="0" fontId="6" numFmtId="164" xfId="0">
      <alignment horizontal="general" indent="0" shrinkToFit="false" textRotation="0" vertical="bottom" wrapText="true"/>
    </xf>
    <xf applyAlignment="true" applyBorder="true" applyFont="true" applyProtection="false" borderId="1" fillId="2" fontId="6" numFmtId="164" xfId="0">
      <alignment horizontal="right" indent="0" shrinkToFit="false" textRotation="0" vertical="bottom" wrapText="false"/>
    </xf>
    <xf applyAlignment="true" applyBorder="true" applyFont="true" applyProtection="false" borderId="1" fillId="2" fontId="4" numFmtId="167" xfId="0">
      <alignment horizontal="right" indent="0" shrinkToFit="false" textRotation="0" vertical="bottom" wrapText="false"/>
    </xf>
    <xf applyAlignment="false" applyBorder="true" applyFont="true" applyProtection="false" borderId="2" fillId="2" fontId="4" numFmtId="169" xfId="0"/>
    <xf applyAlignment="false" applyBorder="true" applyFont="true" applyProtection="false" borderId="1" fillId="3" fontId="4" numFmtId="165" xfId="0"/>
    <xf applyAlignment="false" applyBorder="true" applyFont="true" applyProtection="false" borderId="2" fillId="3" fontId="4" numFmtId="169" xfId="0"/>
    <xf applyAlignment="true" applyBorder="true" applyFont="true" applyProtection="false" borderId="1" fillId="2" fontId="4" numFmtId="165" xfId="0">
      <alignment horizontal="general" indent="0" shrinkToFit="false" textRotation="0" vertical="bottom" wrapText="true"/>
    </xf>
    <xf applyAlignment="true" applyBorder="true" applyFont="true" applyProtection="false" borderId="1" fillId="0" fontId="4" numFmtId="164" xfId="0">
      <alignment horizontal="left" indent="0" shrinkToFit="false" textRotation="0" vertical="bottom" wrapText="false"/>
    </xf>
    <xf applyAlignment="false" applyBorder="true" applyFont="true" applyProtection="false" borderId="1" fillId="0" fontId="7" numFmtId="164" xfId="0"/>
    <xf applyAlignment="false" applyBorder="true" applyFont="true" applyProtection="false" borderId="1" fillId="0" fontId="5" numFmtId="165" xfId="0"/>
    <xf applyAlignment="false" applyBorder="true" applyFont="true" applyProtection="false" borderId="2" fillId="0" fontId="5" numFmtId="165" xfId="0"/>
    <xf applyAlignment="false" applyBorder="true" applyFont="true" applyProtection="false" borderId="1" fillId="4" fontId="11" numFmtId="164" xfId="0"/>
    <xf applyAlignment="true" applyBorder="true" applyFont="true" applyProtection="false" borderId="1" fillId="4" fontId="11" numFmtId="164" xfId="0">
      <alignment horizontal="general" indent="0" shrinkToFit="false" textRotation="0" vertical="bottom" wrapText="true"/>
    </xf>
    <xf applyAlignment="false" applyBorder="true" applyFont="true" applyProtection="false" borderId="1" fillId="4" fontId="5" numFmtId="165" xfId="0"/>
    <xf applyAlignment="false" applyBorder="true" applyFont="true" applyProtection="false" borderId="2" fillId="4" fontId="5" numFmtId="165" xfId="0"/>
    <xf applyAlignment="false" applyBorder="true" applyFont="true" applyProtection="false" borderId="1" fillId="4" fontId="6" numFmtId="164" xfId="0"/>
    <xf applyAlignment="true" applyBorder="true" applyFont="true" applyProtection="false" borderId="1" fillId="4" fontId="6" numFmtId="164" xfId="0">
      <alignment horizontal="general" indent="0" shrinkToFit="false" textRotation="0" vertical="bottom" wrapText="true"/>
    </xf>
    <xf applyAlignment="false" applyBorder="true" applyFont="true" applyProtection="false" borderId="1" fillId="4" fontId="7" numFmtId="164" xfId="0"/>
    <xf applyAlignment="true" applyBorder="true" applyFont="true" applyProtection="false" borderId="1" fillId="4" fontId="7" numFmtId="164" xfId="0">
      <alignment horizontal="general" indent="0" shrinkToFit="false" textRotation="0" vertical="bottom" wrapText="true"/>
    </xf>
    <xf applyAlignment="false" applyBorder="true" applyFont="true" applyProtection="false" borderId="1" fillId="0" fontId="7" numFmtId="164" xfId="0"/>
    <xf applyAlignment="true" applyBorder="true" applyFont="true" applyProtection="false" borderId="1" fillId="0" fontId="11" numFmtId="164" xfId="0">
      <alignment horizontal="general" indent="0" shrinkToFit="false" textRotation="0" vertical="bottom" wrapText="true"/>
    </xf>
    <xf applyAlignment="true" applyBorder="true" applyFont="true" applyProtection="false" borderId="1" fillId="5" fontId="6" numFmtId="164" xfId="0">
      <alignment horizontal="left" indent="0" shrinkToFit="false" textRotation="0" vertical="bottom" wrapText="false"/>
    </xf>
    <xf applyAlignment="true" applyBorder="true" applyFont="true" applyProtection="false" borderId="1" fillId="5" fontId="7" numFmtId="164" xfId="0">
      <alignment horizontal="general" indent="0" shrinkToFit="false" textRotation="0" vertical="bottom" wrapText="true"/>
    </xf>
    <xf applyAlignment="false" applyBorder="true" applyFont="true" applyProtection="false" borderId="1" fillId="5" fontId="4" numFmtId="165" xfId="0"/>
    <xf applyAlignment="false" applyBorder="true" applyFont="true" applyProtection="false" borderId="2" fillId="5" fontId="4" numFmtId="165" xfId="0"/>
    <xf applyAlignment="true" applyBorder="true" applyFont="true" applyProtection="false" borderId="1" fillId="5" fontId="7" numFmtId="164" xfId="0">
      <alignment horizontal="right" indent="0" shrinkToFit="false" textRotation="0" vertical="bottom" wrapText="false"/>
    </xf>
    <xf applyAlignment="false" applyBorder="true" applyFont="true" applyProtection="false" borderId="1" fillId="5" fontId="7" numFmtId="164" xfId="0"/>
    <xf applyAlignment="true" applyBorder="true" applyFont="true" applyProtection="false" borderId="1" fillId="5" fontId="6" numFmtId="164" xfId="0">
      <alignment horizontal="general" indent="0" shrinkToFit="false" textRotation="0" vertical="bottom" wrapText="true"/>
    </xf>
    <xf applyAlignment="false" applyBorder="true" applyFont="true" applyProtection="false" borderId="1" fillId="5" fontId="5" numFmtId="165" xfId="0"/>
    <xf applyAlignment="false" applyBorder="true" applyFont="true" applyProtection="false" borderId="2" fillId="5" fontId="5" numFmtId="165" xfId="0"/>
    <xf applyAlignment="false" applyBorder="true" applyFont="true" applyProtection="false" borderId="1" fillId="5" fontId="6" numFmtId="164" xfId="0"/>
    <xf applyAlignment="true" applyBorder="true" applyFont="true" applyProtection="false" borderId="1" fillId="0" fontId="4" numFmtId="164" xfId="0">
      <alignment horizontal="general" indent="0" shrinkToFit="false" textRotation="0" vertical="bottom" wrapText="true"/>
    </xf>
    <xf applyAlignment="true" applyBorder="true" applyFont="true" applyProtection="false" borderId="1" fillId="0" fontId="6" numFmtId="164" xfId="0">
      <alignment horizontal="general" indent="0" shrinkToFit="false" textRotation="0" vertical="bottom" wrapText="true"/>
    </xf>
    <xf applyAlignment="false" applyBorder="true" applyFont="true" applyProtection="false" borderId="2" fillId="0" fontId="4" numFmtId="164" xfId="0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B9CDE5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D7E4BD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3.jpeg"/><Relationship Id="rId2" Type="http://schemas.openxmlformats.org/officeDocument/2006/relationships/image" Target="../media/image4.jpeg"/>
</Relationships>
</file>

<file path=xl/drawings/drawing2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twoCellAnchor editAs="oneCell">
    <xdr:from>
      <xdr:col>0</xdr:col>
      <xdr:colOff>0</xdr:colOff>
      <xdr:row>0</xdr:row>
      <xdr:rowOff>0</xdr:rowOff>
    </xdr:from>
    <xdr:to>
      <xdr:col>1</xdr:col>
      <xdr:colOff>215640</xdr:colOff>
      <xdr:row>5</xdr:row>
      <xdr:rowOff>161280</xdr:rowOff>
    </xdr:to>
    <xdr:pic>
      <xdr:nvPicPr>
        <xdr:cNvPr descr="" id="0" name="Obrázok 5"/>
        <xdr:cNvPicPr/>
      </xdr:nvPicPr>
      <xdr:blipFill>
        <a:blip r:embed="rId1"/>
        <a:stretch>
          <a:fillRect/>
        </a:stretch>
      </xdr:blipFill>
      <xdr:spPr>
        <a:xfrm>
          <a:off x="0" y="0"/>
          <a:ext cx="1037880" cy="10494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215640</xdr:colOff>
      <xdr:row>5</xdr:row>
      <xdr:rowOff>161280</xdr:rowOff>
    </xdr:to>
    <xdr:pic>
      <xdr:nvPicPr>
        <xdr:cNvPr descr="" id="1" name="Obrázok 5"/>
        <xdr:cNvPicPr/>
      </xdr:nvPicPr>
      <xdr:blipFill>
        <a:blip r:embed="rId2"/>
        <a:stretch>
          <a:fillRect/>
        </a:stretch>
      </xdr:blipFill>
      <xdr:spPr>
        <a:xfrm>
          <a:off x="0" y="0"/>
          <a:ext cx="1037880" cy="104940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39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60">
      <selection activeCell="A1" activeCellId="0" pane="topLeft" sqref="A1"/>
    </sheetView>
  </sheetViews>
  <cols>
    <col collapsed="false" hidden="false" max="1" min="1" style="1" width="9.32156862745098"/>
    <col collapsed="false" hidden="false" max="2" min="2" style="1" width="49.2078431372549"/>
    <col collapsed="false" hidden="true" max="4" min="3" style="1" width="0"/>
    <col collapsed="false" hidden="false" max="5" min="5" style="2" width="19.6549019607843"/>
    <col collapsed="false" hidden="false" max="7" min="6" style="0" width="19.6549019607843"/>
    <col collapsed="false" hidden="false" max="8" min="8" style="1" width="9.18039215686274"/>
    <col collapsed="false" hidden="false" max="9" min="9" style="1" width="9.6078431372549"/>
    <col collapsed="false" hidden="false" max="254" min="10" style="1" width="9.18039215686274"/>
    <col collapsed="false" hidden="false" max="255" min="255" style="1" width="9.32156862745098"/>
    <col collapsed="false" hidden="false" max="256" min="256" style="1" width="49.2078431372549"/>
    <col collapsed="false" hidden="true" max="258" min="257" style="1" width="0"/>
    <col collapsed="false" hidden="false" max="261" min="259" style="1" width="19.6549019607843"/>
    <col collapsed="false" hidden="false" max="264" min="262" style="1" width="9.18039215686274"/>
    <col collapsed="false" hidden="false" max="265" min="265" style="1" width="19.2196078431373"/>
    <col collapsed="false" hidden="false" max="510" min="266" style="1" width="9.18039215686274"/>
    <col collapsed="false" hidden="false" max="511" min="511" style="1" width="9.32156862745098"/>
    <col collapsed="false" hidden="false" max="512" min="512" style="1" width="49.2078431372549"/>
    <col collapsed="false" hidden="true" max="514" min="513" style="1" width="0"/>
    <col collapsed="false" hidden="false" max="517" min="515" style="1" width="19.6549019607843"/>
    <col collapsed="false" hidden="false" max="520" min="518" style="1" width="9.18039215686274"/>
    <col collapsed="false" hidden="false" max="521" min="521" style="1" width="19.2196078431373"/>
    <col collapsed="false" hidden="false" max="766" min="522" style="1" width="9.18039215686274"/>
    <col collapsed="false" hidden="false" max="767" min="767" style="1" width="9.32156862745098"/>
    <col collapsed="false" hidden="false" max="768" min="768" style="1" width="49.2078431372549"/>
    <col collapsed="false" hidden="true" max="770" min="769" style="1" width="0"/>
    <col collapsed="false" hidden="false" max="773" min="771" style="1" width="19.6549019607843"/>
    <col collapsed="false" hidden="false" max="776" min="774" style="1" width="9.18039215686274"/>
    <col collapsed="false" hidden="false" max="777" min="777" style="1" width="19.2196078431373"/>
    <col collapsed="false" hidden="false" max="1022" min="778" style="1" width="9.18039215686274"/>
    <col collapsed="false" hidden="false" max="1023" min="1023" style="1" width="9.32156862745098"/>
    <col collapsed="false" hidden="false" max="1025" min="1024" style="1" width="49.2078431372549"/>
  </cols>
  <sheetData>
    <row collapsed="false" customFormat="false" customHeight="false" hidden="false" ht="14" outlineLevel="0" r="1">
      <c r="E1" s="3"/>
    </row>
    <row collapsed="false" customFormat="false" customHeight="false" hidden="false" ht="14" outlineLevel="0" r="2">
      <c r="B2" s="4"/>
      <c r="E2" s="3"/>
    </row>
    <row collapsed="false" customFormat="false" customHeight="false" hidden="false" ht="14" outlineLevel="0" r="3">
      <c r="E3" s="3"/>
    </row>
    <row collapsed="false" customFormat="false" customHeight="false" hidden="false" ht="14.2" outlineLevel="0" r="4">
      <c r="B4" s="4" t="s">
        <v>0</v>
      </c>
      <c r="E4" s="3"/>
    </row>
    <row collapsed="false" customFormat="false" customHeight="false" hidden="false" ht="14" outlineLevel="0" r="5">
      <c r="E5" s="3"/>
    </row>
    <row collapsed="false" customFormat="false" customHeight="false" hidden="false" ht="14" outlineLevel="0" r="6">
      <c r="A6" s="4"/>
      <c r="E6" s="3"/>
    </row>
    <row collapsed="false" customFormat="false" customHeight="true" hidden="false" ht="14.45" outlineLevel="0" r="7">
      <c r="A7" s="5" t="s">
        <v>1</v>
      </c>
      <c r="B7" s="6"/>
      <c r="C7" s="7" t="s">
        <v>2</v>
      </c>
      <c r="D7" s="8" t="s">
        <v>3</v>
      </c>
      <c r="E7" s="9" t="s">
        <v>4</v>
      </c>
    </row>
    <row collapsed="false" customFormat="false" customHeight="false" hidden="false" ht="14.9" outlineLevel="0" r="8">
      <c r="A8" s="10" t="n">
        <v>110</v>
      </c>
      <c r="B8" s="11" t="s">
        <v>5</v>
      </c>
      <c r="C8" s="12" t="n">
        <v>2755000</v>
      </c>
      <c r="D8" s="13" t="n">
        <f aca="false">SUM(D9)</f>
        <v>2843098</v>
      </c>
      <c r="E8" s="14" t="n">
        <f aca="false">SUM(E9)</f>
        <v>3292007</v>
      </c>
    </row>
    <row collapsed="false" customFormat="false" customHeight="false" hidden="false" ht="14.2" outlineLevel="0" r="9">
      <c r="A9" s="15" t="n">
        <v>111</v>
      </c>
      <c r="B9" s="16" t="s">
        <v>6</v>
      </c>
      <c r="C9" s="17" t="n">
        <v>2755000</v>
      </c>
      <c r="D9" s="18" t="n">
        <v>2843098</v>
      </c>
      <c r="E9" s="2" t="n">
        <v>3292007</v>
      </c>
    </row>
    <row collapsed="false" customFormat="false" customHeight="false" hidden="false" ht="14" outlineLevel="0" r="10">
      <c r="A10" s="19"/>
      <c r="B10" s="16"/>
      <c r="C10" s="17"/>
      <c r="D10" s="18"/>
    </row>
    <row collapsed="false" customFormat="false" customHeight="false" hidden="false" ht="14.9" outlineLevel="0" r="11">
      <c r="A11" s="10" t="n">
        <v>120</v>
      </c>
      <c r="B11" s="11" t="s">
        <v>7</v>
      </c>
      <c r="C11" s="12" t="n">
        <v>420000</v>
      </c>
      <c r="D11" s="13" t="n">
        <f aca="false">SUM(D12)</f>
        <v>439000</v>
      </c>
      <c r="E11" s="14" t="n">
        <f aca="false">SUM(E12)</f>
        <v>443390</v>
      </c>
    </row>
    <row collapsed="false" customFormat="false" customHeight="false" hidden="false" ht="14.2" outlineLevel="0" r="12">
      <c r="A12" s="19" t="n">
        <v>121</v>
      </c>
      <c r="B12" s="16" t="s">
        <v>8</v>
      </c>
      <c r="C12" s="17" t="n">
        <v>420000</v>
      </c>
      <c r="D12" s="18" t="n">
        <v>439000</v>
      </c>
      <c r="E12" s="2" t="n">
        <v>443390</v>
      </c>
    </row>
    <row collapsed="false" customFormat="false" customHeight="false" hidden="false" ht="14" outlineLevel="0" r="13">
      <c r="A13" s="19"/>
      <c r="B13" s="16"/>
      <c r="C13" s="17"/>
      <c r="D13" s="18"/>
    </row>
    <row collapsed="false" customFormat="false" customHeight="false" hidden="false" ht="14.9" outlineLevel="0" r="14">
      <c r="A14" s="10" t="n">
        <v>133</v>
      </c>
      <c r="B14" s="11" t="s">
        <v>9</v>
      </c>
      <c r="C14" s="12" t="n">
        <v>249900</v>
      </c>
      <c r="D14" s="13" t="n">
        <f aca="false">SUM(D15:D22)</f>
        <v>250300</v>
      </c>
      <c r="E14" s="12" t="n">
        <f aca="false">SUM(E15:E22)</f>
        <v>222700</v>
      </c>
    </row>
    <row collapsed="false" customFormat="false" customHeight="false" hidden="false" ht="14.9" outlineLevel="0" r="15">
      <c r="A15" s="15" t="n">
        <v>133001</v>
      </c>
      <c r="B15" s="20" t="s">
        <v>10</v>
      </c>
      <c r="C15" s="17" t="n">
        <v>4900</v>
      </c>
      <c r="D15" s="18" t="n">
        <v>5200</v>
      </c>
      <c r="E15" s="17" t="n">
        <v>5200</v>
      </c>
    </row>
    <row collapsed="false" customFormat="false" customHeight="false" hidden="false" ht="14.9" outlineLevel="0" r="16">
      <c r="A16" s="15" t="n">
        <v>133003</v>
      </c>
      <c r="B16" s="20" t="s">
        <v>11</v>
      </c>
      <c r="C16" s="17" t="n">
        <v>150</v>
      </c>
      <c r="D16" s="18" t="n">
        <v>50</v>
      </c>
      <c r="E16" s="17" t="n">
        <v>50</v>
      </c>
    </row>
    <row collapsed="false" customFormat="false" customHeight="false" hidden="false" ht="14.9" outlineLevel="0" r="17">
      <c r="A17" s="15" t="n">
        <v>133004</v>
      </c>
      <c r="B17" s="20" t="s">
        <v>12</v>
      </c>
      <c r="C17" s="17" t="n">
        <v>350</v>
      </c>
      <c r="D17" s="18" t="n">
        <v>350</v>
      </c>
      <c r="E17" s="17" t="n">
        <v>350</v>
      </c>
    </row>
    <row collapsed="false" customFormat="false" customHeight="false" hidden="false" ht="14.2" outlineLevel="0" r="18">
      <c r="A18" s="19" t="n">
        <v>133005</v>
      </c>
      <c r="B18" s="16" t="s">
        <v>13</v>
      </c>
      <c r="C18" s="17" t="n">
        <v>1400</v>
      </c>
      <c r="D18" s="18" t="n">
        <v>1600</v>
      </c>
      <c r="E18" s="17" t="n">
        <v>1600</v>
      </c>
    </row>
    <row collapsed="false" customFormat="false" customHeight="false" hidden="false" ht="14.2" outlineLevel="0" r="19">
      <c r="A19" s="19" t="n">
        <v>133006</v>
      </c>
      <c r="B19" s="16" t="s">
        <v>14</v>
      </c>
      <c r="C19" s="17" t="n">
        <v>1600</v>
      </c>
      <c r="D19" s="18" t="n">
        <v>1600</v>
      </c>
      <c r="E19" s="17" t="n">
        <v>4000</v>
      </c>
    </row>
    <row collapsed="false" customFormat="false" customHeight="false" hidden="false" ht="14.9" outlineLevel="0" r="20">
      <c r="A20" s="15" t="n">
        <v>133012</v>
      </c>
      <c r="B20" s="20" t="s">
        <v>15</v>
      </c>
      <c r="C20" s="17" t="n">
        <v>9500</v>
      </c>
      <c r="D20" s="18" t="n">
        <v>9500</v>
      </c>
      <c r="E20" s="17" t="n">
        <v>9500</v>
      </c>
    </row>
    <row collapsed="false" customFormat="false" customHeight="false" hidden="false" ht="14.9" outlineLevel="0" r="21">
      <c r="A21" s="15" t="n">
        <v>133013</v>
      </c>
      <c r="B21" s="20" t="s">
        <v>16</v>
      </c>
      <c r="C21" s="17" t="n">
        <v>90000</v>
      </c>
      <c r="D21" s="18" t="n">
        <v>90000</v>
      </c>
      <c r="E21" s="17" t="n">
        <v>60000</v>
      </c>
    </row>
    <row collapsed="false" customFormat="false" customHeight="false" hidden="false" ht="14.9" outlineLevel="0" r="22">
      <c r="A22" s="15" t="n">
        <v>133013</v>
      </c>
      <c r="B22" s="20" t="s">
        <v>17</v>
      </c>
      <c r="C22" s="17" t="n">
        <v>142000</v>
      </c>
      <c r="D22" s="18" t="n">
        <v>142000</v>
      </c>
      <c r="E22" s="17" t="n">
        <v>142000</v>
      </c>
    </row>
    <row collapsed="false" customFormat="false" customHeight="false" hidden="false" ht="14" outlineLevel="0" r="23">
      <c r="A23" s="15"/>
      <c r="B23" s="20"/>
      <c r="C23" s="17"/>
      <c r="D23" s="18"/>
      <c r="E23" s="21"/>
    </row>
    <row collapsed="false" customFormat="false" customHeight="false" hidden="false" ht="14.9" outlineLevel="0" r="24">
      <c r="A24" s="10" t="n">
        <v>210</v>
      </c>
      <c r="B24" s="11" t="s">
        <v>18</v>
      </c>
      <c r="C24" s="12" t="n">
        <v>113500</v>
      </c>
      <c r="D24" s="13" t="n">
        <f aca="false">SUM(D25:D30)</f>
        <v>131500</v>
      </c>
      <c r="E24" s="12" t="n">
        <f aca="false">SUM(E25:E30)</f>
        <v>136700</v>
      </c>
    </row>
    <row collapsed="false" customFormat="false" customHeight="false" hidden="false" ht="14.2" outlineLevel="0" r="25">
      <c r="A25" s="19" t="n">
        <v>212002</v>
      </c>
      <c r="B25" s="16" t="s">
        <v>19</v>
      </c>
      <c r="C25" s="17" t="n">
        <v>1500</v>
      </c>
      <c r="D25" s="18" t="n">
        <v>1000</v>
      </c>
      <c r="E25" s="17" t="n">
        <v>1000</v>
      </c>
    </row>
    <row collapsed="false" customFormat="false" customHeight="false" hidden="false" ht="14.2" outlineLevel="0" r="26">
      <c r="A26" s="19" t="n">
        <v>212003</v>
      </c>
      <c r="B26" s="16" t="s">
        <v>20</v>
      </c>
      <c r="C26" s="17" t="n">
        <v>17500</v>
      </c>
      <c r="D26" s="18" t="n">
        <v>29000</v>
      </c>
      <c r="E26" s="17" t="n">
        <v>29000</v>
      </c>
    </row>
    <row collapsed="false" customFormat="false" customHeight="false" hidden="false" ht="14.2" outlineLevel="0" r="27">
      <c r="A27" s="19" t="n">
        <v>212003</v>
      </c>
      <c r="B27" s="16" t="s">
        <v>21</v>
      </c>
      <c r="C27" s="17" t="n">
        <v>12000</v>
      </c>
      <c r="D27" s="18" t="n">
        <v>25000</v>
      </c>
      <c r="E27" s="17" t="n">
        <v>25000</v>
      </c>
    </row>
    <row collapsed="false" customFormat="false" customHeight="false" hidden="false" ht="14.2" outlineLevel="0" r="28">
      <c r="A28" s="19" t="n">
        <v>212003</v>
      </c>
      <c r="B28" s="16" t="s">
        <v>22</v>
      </c>
      <c r="C28" s="17" t="n">
        <v>49500</v>
      </c>
      <c r="D28" s="18" t="n">
        <v>43500</v>
      </c>
      <c r="E28" s="17" t="n">
        <v>43500</v>
      </c>
    </row>
    <row collapsed="false" customFormat="false" customHeight="false" hidden="false" ht="14.2" outlineLevel="0" r="29">
      <c r="A29" s="19" t="s">
        <v>23</v>
      </c>
      <c r="B29" s="22" t="s">
        <v>24</v>
      </c>
      <c r="C29" s="23" t="n">
        <v>1200</v>
      </c>
      <c r="D29" s="18"/>
      <c r="E29" s="17" t="n">
        <v>1200</v>
      </c>
    </row>
    <row collapsed="false" customFormat="false" customHeight="false" hidden="false" ht="14.2" outlineLevel="0" r="30">
      <c r="A30" s="19" t="n">
        <v>212003</v>
      </c>
      <c r="B30" s="16" t="s">
        <v>25</v>
      </c>
      <c r="C30" s="17" t="n">
        <v>33000</v>
      </c>
      <c r="D30" s="18" t="n">
        <v>33000</v>
      </c>
      <c r="E30" s="17" t="n">
        <v>37000</v>
      </c>
    </row>
    <row collapsed="false" customFormat="false" customHeight="false" hidden="false" ht="14" outlineLevel="0" r="31">
      <c r="A31" s="24"/>
      <c r="B31" s="25"/>
      <c r="C31" s="26"/>
      <c r="D31" s="27"/>
      <c r="E31" s="26"/>
    </row>
    <row collapsed="false" customFormat="false" customHeight="false" hidden="false" ht="14.9" outlineLevel="0" r="32">
      <c r="A32" s="10" t="n">
        <v>220</v>
      </c>
      <c r="B32" s="11" t="s">
        <v>26</v>
      </c>
      <c r="C32" s="12" t="n">
        <v>89200</v>
      </c>
      <c r="D32" s="13" t="n">
        <f aca="false">SUM(D33:D38)</f>
        <v>75900</v>
      </c>
      <c r="E32" s="12" t="n">
        <f aca="false">SUM(E33:E38)</f>
        <v>78470</v>
      </c>
    </row>
    <row collapsed="false" customFormat="false" customHeight="false" hidden="false" ht="14.2" outlineLevel="0" r="33">
      <c r="A33" s="19" t="n">
        <v>221004</v>
      </c>
      <c r="B33" s="16" t="s">
        <v>27</v>
      </c>
      <c r="C33" s="17" t="n">
        <v>45500</v>
      </c>
      <c r="D33" s="18" t="n">
        <v>40000</v>
      </c>
      <c r="E33" s="17" t="n">
        <v>40000</v>
      </c>
    </row>
    <row collapsed="false" customFormat="false" customHeight="false" hidden="false" ht="14.2" outlineLevel="0" r="34">
      <c r="A34" s="19" t="n">
        <v>222003</v>
      </c>
      <c r="B34" s="16" t="s">
        <v>28</v>
      </c>
      <c r="C34" s="17" t="n">
        <v>7500</v>
      </c>
      <c r="D34" s="18" t="n">
        <v>7900</v>
      </c>
      <c r="E34" s="17" t="n">
        <v>6000</v>
      </c>
    </row>
    <row collapsed="false" customFormat="false" customHeight="false" hidden="false" ht="14.2" outlineLevel="0" r="35">
      <c r="A35" s="19" t="n">
        <v>223001</v>
      </c>
      <c r="B35" s="16" t="s">
        <v>29</v>
      </c>
      <c r="C35" s="17" t="n">
        <v>3700</v>
      </c>
      <c r="D35" s="18" t="n">
        <v>4000</v>
      </c>
      <c r="E35" s="17" t="n">
        <v>4970</v>
      </c>
    </row>
    <row collapsed="false" customFormat="false" customHeight="false" hidden="false" ht="14.2" outlineLevel="0" r="36">
      <c r="A36" s="19" t="n">
        <v>223001</v>
      </c>
      <c r="B36" s="16" t="s">
        <v>30</v>
      </c>
      <c r="C36" s="17" t="n">
        <v>0</v>
      </c>
      <c r="D36" s="18" t="n">
        <v>3500</v>
      </c>
      <c r="E36" s="17" t="n">
        <v>7000</v>
      </c>
    </row>
    <row collapsed="false" customFormat="false" customHeight="false" hidden="false" ht="14.2" outlineLevel="0" r="37">
      <c r="A37" s="19" t="n">
        <v>223002</v>
      </c>
      <c r="B37" s="16" t="s">
        <v>31</v>
      </c>
      <c r="C37" s="17" t="n">
        <v>17500</v>
      </c>
      <c r="D37" s="18" t="n">
        <v>17500</v>
      </c>
      <c r="E37" s="17" t="n">
        <v>17500</v>
      </c>
    </row>
    <row collapsed="false" customFormat="false" customHeight="false" hidden="false" ht="14.2" outlineLevel="0" r="38">
      <c r="A38" s="19" t="n">
        <v>229005</v>
      </c>
      <c r="B38" s="16" t="s">
        <v>32</v>
      </c>
      <c r="C38" s="17" t="n">
        <v>3000</v>
      </c>
      <c r="D38" s="18" t="n">
        <v>3000</v>
      </c>
      <c r="E38" s="17" t="n">
        <v>3000</v>
      </c>
    </row>
    <row collapsed="false" customFormat="false" customHeight="false" hidden="false" ht="14" outlineLevel="0" r="39">
      <c r="A39" s="19"/>
      <c r="B39" s="16"/>
      <c r="C39" s="17"/>
      <c r="D39" s="18"/>
      <c r="E39" s="17"/>
    </row>
    <row collapsed="false" customFormat="false" customHeight="false" hidden="false" ht="14.9" outlineLevel="0" r="40">
      <c r="A40" s="10" t="n">
        <v>240</v>
      </c>
      <c r="B40" s="11" t="s">
        <v>33</v>
      </c>
      <c r="C40" s="12" t="n">
        <v>3000</v>
      </c>
      <c r="D40" s="13" t="n">
        <f aca="false">SUM(D41:D41)</f>
        <v>1500</v>
      </c>
      <c r="E40" s="12" t="n">
        <f aca="false">SUM(E41:E41)</f>
        <v>1500</v>
      </c>
    </row>
    <row collapsed="false" customFormat="false" customHeight="false" hidden="false" ht="14.9" outlineLevel="0" r="41">
      <c r="A41" s="15" t="n">
        <v>242</v>
      </c>
      <c r="B41" s="20" t="s">
        <v>34</v>
      </c>
      <c r="C41" s="17"/>
      <c r="D41" s="18" t="n">
        <v>1500</v>
      </c>
      <c r="E41" s="17" t="n">
        <v>1500</v>
      </c>
    </row>
    <row collapsed="false" customFormat="false" customHeight="false" hidden="false" ht="14" outlineLevel="0" r="42">
      <c r="A42" s="19"/>
      <c r="B42" s="16"/>
      <c r="C42" s="12"/>
      <c r="D42" s="13"/>
    </row>
    <row collapsed="false" customFormat="false" customHeight="false" hidden="false" ht="14.9" outlineLevel="0" r="43">
      <c r="A43" s="10" t="n">
        <v>290</v>
      </c>
      <c r="B43" s="11" t="s">
        <v>35</v>
      </c>
      <c r="C43" s="12" t="n">
        <v>25500</v>
      </c>
      <c r="D43" s="13" t="n">
        <f aca="false">SUM(D44:D46)</f>
        <v>23500</v>
      </c>
      <c r="E43" s="12" t="n">
        <f aca="false">SUM(E44:E46)</f>
        <v>39000</v>
      </c>
    </row>
    <row collapsed="false" customFormat="false" customHeight="false" hidden="false" ht="14.2" outlineLevel="0" r="44">
      <c r="A44" s="19" t="n">
        <v>292008</v>
      </c>
      <c r="B44" s="16" t="s">
        <v>36</v>
      </c>
      <c r="C44" s="17" t="n">
        <v>25000</v>
      </c>
      <c r="D44" s="18" t="n">
        <v>11000</v>
      </c>
      <c r="E44" s="17" t="n">
        <v>20000</v>
      </c>
    </row>
    <row collapsed="false" customFormat="false" customHeight="false" hidden="false" ht="14.2" outlineLevel="0" r="45">
      <c r="A45" s="19" t="n">
        <v>292012</v>
      </c>
      <c r="B45" s="16" t="s">
        <v>37</v>
      </c>
      <c r="C45" s="17" t="n">
        <v>0</v>
      </c>
      <c r="D45" s="18" t="n">
        <v>5000</v>
      </c>
      <c r="E45" s="17" t="n">
        <v>9000</v>
      </c>
    </row>
    <row collapsed="false" customFormat="false" customHeight="false" hidden="false" ht="14.2" outlineLevel="0" r="46">
      <c r="A46" s="19" t="n">
        <v>292027</v>
      </c>
      <c r="B46" s="16" t="s">
        <v>35</v>
      </c>
      <c r="C46" s="17" t="n">
        <v>500</v>
      </c>
      <c r="D46" s="18" t="n">
        <v>7500</v>
      </c>
      <c r="E46" s="17" t="n">
        <v>10000</v>
      </c>
    </row>
    <row collapsed="false" customFormat="false" customHeight="false" hidden="false" ht="14" outlineLevel="0" r="47">
      <c r="A47" s="19"/>
      <c r="B47" s="16"/>
      <c r="C47" s="17"/>
      <c r="D47" s="18"/>
      <c r="E47" s="17"/>
    </row>
    <row collapsed="false" customFormat="false" customHeight="false" hidden="false" ht="14.9" outlineLevel="0" r="48">
      <c r="A48" s="10" t="n">
        <v>300</v>
      </c>
      <c r="B48" s="11" t="s">
        <v>38</v>
      </c>
      <c r="C48" s="12" t="n">
        <v>1105558</v>
      </c>
      <c r="D48" s="13" t="n">
        <f aca="false">SUM(D49:D69)</f>
        <v>1280164</v>
      </c>
      <c r="E48" s="12" t="n">
        <f aca="false">SUM(E49:E69)</f>
        <v>1380421</v>
      </c>
    </row>
    <row collapsed="false" customFormat="false" customHeight="false" hidden="false" ht="14.9" outlineLevel="0" r="49">
      <c r="A49" s="15" t="s">
        <v>39</v>
      </c>
      <c r="B49" s="20" t="s">
        <v>40</v>
      </c>
      <c r="C49" s="17" t="n">
        <v>10500</v>
      </c>
      <c r="D49" s="18" t="n">
        <v>10318</v>
      </c>
      <c r="E49" s="17" t="n">
        <v>10318</v>
      </c>
    </row>
    <row collapsed="false" customFormat="false" customHeight="false" hidden="false" ht="14.9" outlineLevel="0" r="50">
      <c r="A50" s="15" t="s">
        <v>39</v>
      </c>
      <c r="B50" s="20" t="s">
        <v>41</v>
      </c>
      <c r="C50" s="17" t="n">
        <v>420</v>
      </c>
      <c r="D50" s="18" t="n">
        <v>420</v>
      </c>
      <c r="E50" s="17" t="n">
        <v>420</v>
      </c>
    </row>
    <row collapsed="false" customFormat="false" customHeight="false" hidden="false" ht="14.9" outlineLevel="0" r="51">
      <c r="A51" s="15" t="s">
        <v>39</v>
      </c>
      <c r="B51" s="20" t="s">
        <v>42</v>
      </c>
      <c r="C51" s="17"/>
      <c r="D51" s="18"/>
      <c r="E51" s="17" t="n">
        <v>100</v>
      </c>
    </row>
    <row collapsed="false" customFormat="false" customHeight="false" hidden="false" ht="14.9" outlineLevel="0" r="52">
      <c r="A52" s="15" t="s">
        <v>39</v>
      </c>
      <c r="B52" s="20" t="s">
        <v>43</v>
      </c>
      <c r="C52" s="17" t="n">
        <v>7000</v>
      </c>
      <c r="D52" s="18" t="n">
        <v>15000</v>
      </c>
      <c r="E52" s="17" t="n">
        <v>15000</v>
      </c>
    </row>
    <row collapsed="false" customFormat="false" customHeight="false" hidden="false" ht="14.9" outlineLevel="0" r="53">
      <c r="A53" s="15" t="s">
        <v>39</v>
      </c>
      <c r="B53" s="20" t="s">
        <v>44</v>
      </c>
      <c r="C53" s="17" t="n">
        <v>9800</v>
      </c>
      <c r="D53" s="18" t="n">
        <v>9800</v>
      </c>
      <c r="E53" s="17" t="n">
        <v>9800</v>
      </c>
    </row>
    <row collapsed="false" customFormat="false" customHeight="false" hidden="false" ht="14.9" outlineLevel="0" r="54">
      <c r="A54" s="15" t="s">
        <v>39</v>
      </c>
      <c r="B54" s="20" t="s">
        <v>45</v>
      </c>
      <c r="C54" s="17" t="n">
        <v>0</v>
      </c>
      <c r="D54" s="18" t="n">
        <v>10800</v>
      </c>
      <c r="E54" s="17" t="n">
        <v>4000</v>
      </c>
    </row>
    <row collapsed="false" customFormat="false" customHeight="false" hidden="false" ht="14.9" outlineLevel="0" r="55">
      <c r="A55" s="15" t="s">
        <v>39</v>
      </c>
      <c r="B55" s="20" t="s">
        <v>46</v>
      </c>
      <c r="C55" s="17" t="n">
        <v>2600</v>
      </c>
      <c r="D55" s="18" t="n">
        <v>2600</v>
      </c>
      <c r="E55" s="17" t="n">
        <v>2600</v>
      </c>
    </row>
    <row collapsed="false" customFormat="false" customHeight="false" hidden="false" ht="14.9" outlineLevel="0" r="56">
      <c r="A56" s="15" t="s">
        <v>39</v>
      </c>
      <c r="B56" s="20" t="s">
        <v>47</v>
      </c>
      <c r="C56" s="17" t="n">
        <v>1800</v>
      </c>
      <c r="D56" s="18" t="n">
        <v>1800</v>
      </c>
      <c r="E56" s="17" t="n">
        <v>1800</v>
      </c>
    </row>
    <row collapsed="false" customFormat="false" customHeight="false" hidden="false" ht="14.9" outlineLevel="0" r="57">
      <c r="A57" s="15" t="s">
        <v>39</v>
      </c>
      <c r="B57" s="20" t="s">
        <v>48</v>
      </c>
      <c r="C57" s="17" t="n">
        <v>400</v>
      </c>
      <c r="D57" s="18" t="n">
        <v>900</v>
      </c>
      <c r="E57" s="17" t="n">
        <v>1000</v>
      </c>
    </row>
    <row collapsed="false" customFormat="false" customHeight="false" hidden="false" ht="14.9" outlineLevel="0" r="58">
      <c r="A58" s="15" t="s">
        <v>39</v>
      </c>
      <c r="B58" s="20" t="s">
        <v>49</v>
      </c>
      <c r="C58" s="17" t="n">
        <v>900</v>
      </c>
      <c r="D58" s="18" t="n">
        <v>900</v>
      </c>
      <c r="E58" s="17" t="n">
        <v>900</v>
      </c>
    </row>
    <row collapsed="false" customFormat="false" customHeight="false" hidden="false" ht="14.9" outlineLevel="0" r="59">
      <c r="A59" s="15" t="s">
        <v>39</v>
      </c>
      <c r="B59" s="20" t="s">
        <v>50</v>
      </c>
      <c r="C59" s="17" t="n">
        <v>942531</v>
      </c>
      <c r="D59" s="18" t="n">
        <v>1003852</v>
      </c>
      <c r="E59" s="17" t="n">
        <v>996000</v>
      </c>
    </row>
    <row collapsed="false" customFormat="false" customHeight="false" hidden="false" ht="14.9" outlineLevel="0" r="60">
      <c r="A60" s="15" t="s">
        <v>39</v>
      </c>
      <c r="B60" s="20" t="s">
        <v>51</v>
      </c>
      <c r="C60" s="17" t="n">
        <v>2030</v>
      </c>
      <c r="D60" s="18" t="n">
        <v>2030</v>
      </c>
      <c r="E60" s="17" t="n">
        <v>2030</v>
      </c>
    </row>
    <row collapsed="false" customFormat="false" customHeight="false" hidden="false" ht="14.9" outlineLevel="0" r="61">
      <c r="A61" s="15" t="s">
        <v>39</v>
      </c>
      <c r="B61" s="20" t="s">
        <v>52</v>
      </c>
      <c r="C61" s="17" t="n">
        <v>9000</v>
      </c>
      <c r="D61" s="18" t="n">
        <v>9000</v>
      </c>
      <c r="E61" s="17" t="n">
        <v>9000</v>
      </c>
    </row>
    <row collapsed="false" customFormat="false" customHeight="false" hidden="false" ht="14.9" outlineLevel="0" r="62">
      <c r="A62" s="15" t="s">
        <v>39</v>
      </c>
      <c r="B62" s="20" t="s">
        <v>53</v>
      </c>
      <c r="C62" s="17" t="n">
        <v>6550</v>
      </c>
      <c r="D62" s="18" t="n">
        <v>6550</v>
      </c>
      <c r="E62" s="17" t="n">
        <v>6550</v>
      </c>
    </row>
    <row collapsed="false" customFormat="false" customHeight="false" hidden="false" ht="14.9" outlineLevel="0" r="63">
      <c r="A63" s="15" t="s">
        <v>39</v>
      </c>
      <c r="B63" s="20" t="s">
        <v>54</v>
      </c>
      <c r="C63" s="17" t="n">
        <v>19201</v>
      </c>
      <c r="D63" s="18" t="n">
        <v>19201</v>
      </c>
      <c r="E63" s="17" t="n">
        <v>17400</v>
      </c>
    </row>
    <row collapsed="false" customFormat="false" customHeight="false" hidden="false" ht="14.9" outlineLevel="0" r="64">
      <c r="A64" s="15" t="s">
        <v>39</v>
      </c>
      <c r="B64" s="20" t="s">
        <v>55</v>
      </c>
      <c r="C64" s="17" t="n">
        <v>15900</v>
      </c>
      <c r="D64" s="18" t="n">
        <v>16250</v>
      </c>
      <c r="E64" s="17" t="n">
        <v>18000</v>
      </c>
    </row>
    <row collapsed="false" customFormat="false" customHeight="false" hidden="false" ht="14.9" outlineLevel="0" r="65">
      <c r="A65" s="15" t="s">
        <v>39</v>
      </c>
      <c r="B65" s="20" t="s">
        <v>56</v>
      </c>
      <c r="C65" s="17" t="n">
        <v>12500</v>
      </c>
      <c r="D65" s="18" t="n">
        <v>12893</v>
      </c>
      <c r="E65" s="17" t="n">
        <v>12893</v>
      </c>
    </row>
    <row collapsed="false" customFormat="false" customHeight="false" hidden="false" ht="14.9" outlineLevel="0" r="66">
      <c r="A66" s="15" t="s">
        <v>39</v>
      </c>
      <c r="B66" s="20" t="s">
        <v>57</v>
      </c>
      <c r="C66" s="17"/>
      <c r="D66" s="18" t="n">
        <v>7200</v>
      </c>
      <c r="E66" s="17" t="n">
        <v>9000</v>
      </c>
    </row>
    <row collapsed="false" customFormat="false" customHeight="false" hidden="false" ht="14.9" outlineLevel="0" r="67">
      <c r="A67" s="15" t="s">
        <v>39</v>
      </c>
      <c r="B67" s="20" t="s">
        <v>58</v>
      </c>
      <c r="C67" s="17"/>
      <c r="D67" s="28" t="n">
        <v>1000</v>
      </c>
      <c r="E67" s="29" t="n">
        <v>5000</v>
      </c>
    </row>
    <row collapsed="false" customFormat="false" customHeight="false" hidden="false" ht="14.9" outlineLevel="0" r="68">
      <c r="A68" s="15" t="s">
        <v>39</v>
      </c>
      <c r="B68" s="20" t="s">
        <v>59</v>
      </c>
      <c r="C68" s="17"/>
      <c r="D68" s="18" t="n">
        <v>146400</v>
      </c>
      <c r="E68" s="17" t="n">
        <v>255360</v>
      </c>
    </row>
    <row collapsed="false" customFormat="false" customHeight="false" hidden="false" ht="14.9" outlineLevel="0" r="69">
      <c r="A69" s="15" t="s">
        <v>39</v>
      </c>
      <c r="B69" s="20" t="s">
        <v>60</v>
      </c>
      <c r="C69" s="17" t="n">
        <v>3250</v>
      </c>
      <c r="D69" s="18" t="n">
        <v>3250</v>
      </c>
      <c r="E69" s="17" t="n">
        <v>3250</v>
      </c>
    </row>
    <row collapsed="false" customFormat="false" customHeight="false" hidden="false" ht="14" outlineLevel="0" r="70">
      <c r="A70" s="19"/>
      <c r="B70" s="16"/>
      <c r="C70" s="17"/>
      <c r="D70" s="18"/>
      <c r="E70" s="17"/>
    </row>
    <row collapsed="false" customFormat="false" customHeight="false" hidden="false" ht="14.9" outlineLevel="0" r="71">
      <c r="A71" s="15"/>
      <c r="B71" s="11" t="s">
        <v>61</v>
      </c>
      <c r="C71" s="12" t="n">
        <v>4761658</v>
      </c>
      <c r="D71" s="13" t="n">
        <f aca="false">SUM(D8+D11+D14+D24+D32+D40+D43+D48)</f>
        <v>5044962</v>
      </c>
      <c r="E71" s="12" t="n">
        <f aca="false">E8+E11+E14+E24+E32+E40+E43+E48</f>
        <v>5594188</v>
      </c>
    </row>
    <row collapsed="false" customFormat="false" customHeight="false" hidden="false" ht="14" outlineLevel="0" r="72">
      <c r="A72" s="22"/>
      <c r="B72" s="16"/>
      <c r="C72" s="12"/>
      <c r="D72" s="13"/>
    </row>
    <row collapsed="false" customFormat="false" customHeight="false" hidden="false" ht="14.9" outlineLevel="0" r="73">
      <c r="A73" s="30" t="s">
        <v>62</v>
      </c>
      <c r="B73" s="11"/>
      <c r="C73" s="12"/>
      <c r="D73" s="13"/>
    </row>
    <row collapsed="false" customFormat="false" customHeight="false" hidden="false" ht="14" outlineLevel="0" r="74">
      <c r="A74" s="31"/>
      <c r="B74" s="11"/>
      <c r="C74" s="12"/>
      <c r="D74" s="13"/>
    </row>
    <row collapsed="false" customFormat="false" customHeight="false" hidden="false" ht="14.9" outlineLevel="0" r="75">
      <c r="A75" s="10" t="n">
        <v>233</v>
      </c>
      <c r="B75" s="11" t="s">
        <v>63</v>
      </c>
      <c r="C75" s="12" t="n">
        <v>0</v>
      </c>
      <c r="D75" s="13" t="n">
        <f aca="false">SUM(D76:D76)</f>
        <v>114000</v>
      </c>
      <c r="E75" s="2" t="n">
        <f aca="false">+E78</f>
        <v>0</v>
      </c>
    </row>
    <row collapsed="false" customFormat="false" customHeight="false" hidden="false" ht="14.9" outlineLevel="0" r="76">
      <c r="A76" s="15" t="s">
        <v>64</v>
      </c>
      <c r="B76" s="20" t="s">
        <v>63</v>
      </c>
      <c r="C76" s="17" t="n">
        <v>0</v>
      </c>
      <c r="D76" s="18" t="n">
        <v>114000</v>
      </c>
    </row>
    <row collapsed="false" customFormat="false" customHeight="false" hidden="false" ht="14" outlineLevel="0" r="77">
      <c r="A77" s="15"/>
      <c r="B77" s="20"/>
      <c r="C77" s="12"/>
      <c r="D77" s="13"/>
    </row>
    <row collapsed="false" customFormat="false" customHeight="false" hidden="false" ht="14.9" outlineLevel="0" r="78">
      <c r="A78" s="10" t="n">
        <v>322</v>
      </c>
      <c r="B78" s="11" t="s">
        <v>65</v>
      </c>
      <c r="C78" s="12" t="n">
        <v>1210976</v>
      </c>
      <c r="D78" s="13" t="e">
        <f aca="false">SUM(#REF!))</f>
        <v>#NAME?</v>
      </c>
      <c r="E78" s="2" t="n">
        <v>0</v>
      </c>
    </row>
    <row collapsed="false" customFormat="false" customHeight="false" hidden="false" ht="14" outlineLevel="0" r="79">
      <c r="A79" s="15"/>
      <c r="B79" s="20"/>
      <c r="C79" s="12"/>
      <c r="D79" s="13"/>
    </row>
    <row collapsed="false" customFormat="false" customHeight="false" hidden="false" ht="14.9" outlineLevel="0" r="80">
      <c r="A80" s="15"/>
      <c r="B80" s="11" t="s">
        <v>66</v>
      </c>
      <c r="C80" s="12" t="n">
        <v>1210976</v>
      </c>
      <c r="D80" s="13" t="e">
        <f aca="false">D75+D78</f>
        <v>#NAME?</v>
      </c>
      <c r="E80" s="14" t="n">
        <f aca="false">E75+E78</f>
        <v>0</v>
      </c>
    </row>
    <row collapsed="false" customFormat="false" customHeight="false" hidden="false" ht="14" outlineLevel="0" r="81">
      <c r="A81" s="22"/>
      <c r="B81" s="16"/>
      <c r="C81" s="12"/>
      <c r="D81" s="13"/>
    </row>
    <row collapsed="false" customFormat="false" customHeight="false" hidden="false" ht="14.9" outlineLevel="0" r="82">
      <c r="A82" s="30" t="s">
        <v>67</v>
      </c>
      <c r="B82" s="20"/>
      <c r="C82" s="12"/>
      <c r="D82" s="13"/>
    </row>
    <row collapsed="false" customFormat="false" customHeight="false" hidden="false" ht="14" outlineLevel="0" r="83">
      <c r="A83" s="22"/>
      <c r="B83" s="16"/>
      <c r="C83" s="12"/>
      <c r="D83" s="13"/>
    </row>
    <row collapsed="false" customFormat="false" customHeight="false" hidden="false" ht="14.9" outlineLevel="0" r="84">
      <c r="A84" s="10" t="s">
        <v>68</v>
      </c>
      <c r="B84" s="11" t="s">
        <v>69</v>
      </c>
      <c r="C84" s="12" t="n">
        <v>620650</v>
      </c>
      <c r="D84" s="13" t="n">
        <f aca="false">D85+D86+D87+D143</f>
        <v>633375</v>
      </c>
      <c r="E84" s="32" t="n">
        <f aca="false">E85+E86+E87+E143</f>
        <v>645639</v>
      </c>
    </row>
    <row collapsed="false" customFormat="false" customHeight="false" hidden="false" ht="14.9" outlineLevel="0" r="85">
      <c r="A85" s="15" t="s">
        <v>70</v>
      </c>
      <c r="B85" s="20" t="s">
        <v>71</v>
      </c>
      <c r="C85" s="17" t="n">
        <v>267000</v>
      </c>
      <c r="D85" s="18" t="n">
        <v>275000</v>
      </c>
      <c r="E85" s="17" t="n">
        <v>283250</v>
      </c>
    </row>
    <row collapsed="false" customFormat="false" customHeight="false" hidden="false" ht="14.9" outlineLevel="0" r="86">
      <c r="A86" s="15" t="s">
        <v>72</v>
      </c>
      <c r="B86" s="20" t="s">
        <v>73</v>
      </c>
      <c r="C86" s="17" t="n">
        <v>93450</v>
      </c>
      <c r="D86" s="18" t="n">
        <v>96800</v>
      </c>
      <c r="E86" s="17" t="n">
        <v>99704</v>
      </c>
    </row>
    <row collapsed="false" customFormat="false" customHeight="false" hidden="false" ht="14.9" outlineLevel="0" r="87">
      <c r="A87" s="15" t="s">
        <v>74</v>
      </c>
      <c r="B87" s="20" t="s">
        <v>75</v>
      </c>
      <c r="C87" s="22" t="n">
        <v>257075</v>
      </c>
      <c r="D87" s="18" t="n">
        <f aca="false">SUM(D88:D138)</f>
        <v>258450</v>
      </c>
      <c r="E87" s="17" t="n">
        <f aca="false">SUM(E88:E138)</f>
        <v>259560</v>
      </c>
    </row>
    <row collapsed="false" customFormat="false" customHeight="false" hidden="false" ht="14.9" outlineLevel="0" r="88">
      <c r="A88" s="15" t="n">
        <v>631001</v>
      </c>
      <c r="B88" s="20" t="s">
        <v>76</v>
      </c>
      <c r="C88" s="17" t="n">
        <v>1200</v>
      </c>
      <c r="D88" s="18" t="n">
        <v>1200</v>
      </c>
      <c r="E88" s="17" t="n">
        <v>1200</v>
      </c>
    </row>
    <row collapsed="false" customFormat="false" customHeight="false" hidden="false" ht="14.9" outlineLevel="0" r="89">
      <c r="A89" s="15" t="n">
        <v>631002</v>
      </c>
      <c r="B89" s="20" t="s">
        <v>77</v>
      </c>
      <c r="C89" s="17" t="n">
        <v>200</v>
      </c>
      <c r="D89" s="18" t="n">
        <v>200</v>
      </c>
      <c r="E89" s="17" t="n">
        <v>200</v>
      </c>
    </row>
    <row collapsed="false" customFormat="false" customHeight="false" hidden="false" ht="14.9" outlineLevel="0" r="90">
      <c r="A90" s="15" t="n">
        <v>632001</v>
      </c>
      <c r="B90" s="20" t="s">
        <v>78</v>
      </c>
      <c r="C90" s="17" t="n">
        <v>35000</v>
      </c>
      <c r="D90" s="18" t="n">
        <v>35000</v>
      </c>
      <c r="E90" s="17" t="n">
        <v>35000</v>
      </c>
    </row>
    <row collapsed="false" customFormat="false" customHeight="false" hidden="false" ht="14.9" outlineLevel="0" r="91">
      <c r="A91" s="15" t="n">
        <v>632002</v>
      </c>
      <c r="B91" s="20" t="s">
        <v>79</v>
      </c>
      <c r="C91" s="17" t="n">
        <v>2400</v>
      </c>
      <c r="D91" s="18" t="n">
        <v>2000</v>
      </c>
      <c r="E91" s="17" t="n">
        <v>2000</v>
      </c>
    </row>
    <row collapsed="false" customFormat="false" customHeight="false" hidden="false" ht="14.9" outlineLevel="0" r="92">
      <c r="A92" s="15" t="n">
        <v>632003</v>
      </c>
      <c r="B92" s="20" t="s">
        <v>80</v>
      </c>
      <c r="C92" s="17" t="n">
        <v>21000</v>
      </c>
      <c r="D92" s="18" t="n">
        <v>20000</v>
      </c>
      <c r="E92" s="17" t="n">
        <v>20000</v>
      </c>
    </row>
    <row collapsed="false" customFormat="false" customHeight="false" hidden="false" ht="14.9" outlineLevel="0" r="93">
      <c r="A93" s="15" t="n">
        <v>632004</v>
      </c>
      <c r="B93" s="20" t="s">
        <v>81</v>
      </c>
      <c r="C93" s="17"/>
      <c r="D93" s="18"/>
      <c r="E93" s="17" t="n">
        <v>110</v>
      </c>
    </row>
    <row collapsed="false" customFormat="false" customHeight="false" hidden="false" ht="14.9" outlineLevel="0" r="94">
      <c r="A94" s="15" t="n">
        <v>633001</v>
      </c>
      <c r="B94" s="20" t="s">
        <v>82</v>
      </c>
      <c r="C94" s="17" t="n">
        <v>4000</v>
      </c>
      <c r="D94" s="18" t="n">
        <v>2000</v>
      </c>
      <c r="E94" s="17" t="n">
        <v>2000</v>
      </c>
    </row>
    <row collapsed="false" customFormat="false" customHeight="false" hidden="false" ht="14.9" outlineLevel="0" r="95">
      <c r="A95" s="15" t="n">
        <v>633002</v>
      </c>
      <c r="B95" s="20" t="s">
        <v>83</v>
      </c>
      <c r="C95" s="17" t="n">
        <v>3000</v>
      </c>
      <c r="D95" s="18" t="n">
        <v>5000</v>
      </c>
      <c r="E95" s="17" t="n">
        <v>5400</v>
      </c>
    </row>
    <row collapsed="false" customFormat="false" customHeight="false" hidden="false" ht="14.9" outlineLevel="0" r="96">
      <c r="A96" s="15" t="n">
        <v>633003</v>
      </c>
      <c r="B96" s="20" t="s">
        <v>84</v>
      </c>
      <c r="C96" s="17"/>
      <c r="D96" s="18"/>
      <c r="E96" s="17" t="n">
        <v>100</v>
      </c>
    </row>
    <row collapsed="false" customFormat="false" customHeight="false" hidden="false" ht="14.9" outlineLevel="0" r="97">
      <c r="A97" s="15" t="n">
        <v>633004</v>
      </c>
      <c r="B97" s="20" t="s">
        <v>85</v>
      </c>
      <c r="C97" s="17" t="n">
        <v>8500</v>
      </c>
      <c r="D97" s="18" t="n">
        <v>1000</v>
      </c>
      <c r="E97" s="17" t="n">
        <v>1000</v>
      </c>
    </row>
    <row collapsed="false" customFormat="false" customHeight="false" hidden="false" ht="14.9" outlineLevel="0" r="98">
      <c r="A98" s="15" t="n">
        <v>633006</v>
      </c>
      <c r="B98" s="20" t="s">
        <v>86</v>
      </c>
      <c r="C98" s="17" t="n">
        <v>8500</v>
      </c>
      <c r="D98" s="18" t="n">
        <v>8500</v>
      </c>
      <c r="E98" s="17" t="n">
        <v>8500</v>
      </c>
    </row>
    <row collapsed="false" customFormat="false" customHeight="false" hidden="false" ht="14.9" outlineLevel="0" r="99">
      <c r="A99" s="15" t="n">
        <v>633013</v>
      </c>
      <c r="B99" s="20" t="s">
        <v>87</v>
      </c>
      <c r="C99" s="17" t="n">
        <v>4000</v>
      </c>
      <c r="D99" s="18" t="n">
        <v>3000</v>
      </c>
      <c r="E99" s="17" t="n">
        <v>3000</v>
      </c>
    </row>
    <row collapsed="false" customFormat="false" customHeight="false" hidden="false" ht="14.9" outlineLevel="0" r="100">
      <c r="A100" s="15" t="n">
        <v>633009</v>
      </c>
      <c r="B100" s="20" t="s">
        <v>88</v>
      </c>
      <c r="C100" s="17" t="n">
        <v>2700</v>
      </c>
      <c r="D100" s="18" t="n">
        <v>2200</v>
      </c>
      <c r="E100" s="17" t="n">
        <v>2200</v>
      </c>
    </row>
    <row collapsed="false" customFormat="false" customHeight="false" hidden="false" ht="14.9" outlineLevel="0" r="101">
      <c r="A101" s="15" t="n">
        <v>633016</v>
      </c>
      <c r="B101" s="20" t="s">
        <v>89</v>
      </c>
      <c r="C101" s="17" t="n">
        <v>4500</v>
      </c>
      <c r="D101" s="18" t="n">
        <v>4500</v>
      </c>
      <c r="E101" s="17" t="n">
        <v>4500</v>
      </c>
    </row>
    <row collapsed="false" customFormat="false" customHeight="false" hidden="false" ht="14.9" outlineLevel="0" r="102">
      <c r="A102" s="15" t="n">
        <v>633018</v>
      </c>
      <c r="B102" s="20" t="s">
        <v>90</v>
      </c>
      <c r="C102" s="17" t="n">
        <v>300</v>
      </c>
      <c r="D102" s="18" t="n">
        <v>300</v>
      </c>
      <c r="E102" s="17" t="n">
        <v>300</v>
      </c>
    </row>
    <row collapsed="false" customFormat="false" customHeight="false" hidden="false" ht="14.9" outlineLevel="0" r="103">
      <c r="A103" s="15" t="n">
        <v>634001</v>
      </c>
      <c r="B103" s="20" t="s">
        <v>91</v>
      </c>
      <c r="C103" s="17" t="n">
        <v>8200</v>
      </c>
      <c r="D103" s="18" t="n">
        <v>6700</v>
      </c>
      <c r="E103" s="17" t="n">
        <v>6700</v>
      </c>
    </row>
    <row collapsed="false" customFormat="false" customHeight="false" hidden="false" ht="14.9" outlineLevel="0" r="104">
      <c r="A104" s="15" t="n">
        <v>634002</v>
      </c>
      <c r="B104" s="20" t="s">
        <v>92</v>
      </c>
      <c r="C104" s="17" t="n">
        <v>2500</v>
      </c>
      <c r="D104" s="18" t="n">
        <v>2500</v>
      </c>
      <c r="E104" s="17" t="n">
        <v>2500</v>
      </c>
    </row>
    <row collapsed="false" customFormat="false" customHeight="false" hidden="false" ht="14.9" outlineLevel="0" r="105">
      <c r="A105" s="15" t="n">
        <v>634003</v>
      </c>
      <c r="B105" s="20" t="s">
        <v>93</v>
      </c>
      <c r="C105" s="17" t="n">
        <v>1250</v>
      </c>
      <c r="D105" s="18" t="n">
        <v>1250</v>
      </c>
      <c r="E105" s="17" t="n">
        <v>1250</v>
      </c>
    </row>
    <row collapsed="false" customFormat="false" customHeight="false" hidden="false" ht="14.9" outlineLevel="0" r="106">
      <c r="A106" s="15" t="n">
        <v>634004</v>
      </c>
      <c r="B106" s="20" t="s">
        <v>94</v>
      </c>
      <c r="C106" s="17" t="n">
        <v>300</v>
      </c>
      <c r="D106" s="18" t="n">
        <v>100</v>
      </c>
      <c r="E106" s="17" t="n">
        <v>100</v>
      </c>
    </row>
    <row collapsed="false" customFormat="false" customHeight="false" hidden="false" ht="14.9" outlineLevel="0" r="107">
      <c r="A107" s="15" t="n">
        <v>634005</v>
      </c>
      <c r="B107" s="20" t="s">
        <v>95</v>
      </c>
      <c r="C107" s="17" t="n">
        <v>300</v>
      </c>
      <c r="D107" s="18" t="n">
        <v>300</v>
      </c>
      <c r="E107" s="17" t="n">
        <v>300</v>
      </c>
    </row>
    <row collapsed="false" customFormat="false" customHeight="false" hidden="false" ht="14.9" outlineLevel="0" r="108">
      <c r="A108" s="15" t="n">
        <v>634006</v>
      </c>
      <c r="B108" s="20" t="s">
        <v>96</v>
      </c>
      <c r="C108" s="17" t="n">
        <v>50</v>
      </c>
      <c r="D108" s="18" t="n">
        <v>50</v>
      </c>
      <c r="E108" s="17" t="n">
        <v>50</v>
      </c>
    </row>
    <row collapsed="false" customFormat="false" customHeight="false" hidden="false" ht="14.9" outlineLevel="0" r="109">
      <c r="A109" s="15" t="n">
        <v>635001</v>
      </c>
      <c r="B109" s="20" t="s">
        <v>97</v>
      </c>
      <c r="C109" s="17" t="n">
        <v>100</v>
      </c>
      <c r="D109" s="18" t="n">
        <v>100</v>
      </c>
      <c r="E109" s="17" t="n">
        <v>100</v>
      </c>
    </row>
    <row collapsed="false" customFormat="false" customHeight="false" hidden="false" ht="14.9" outlineLevel="0" r="110">
      <c r="A110" s="15" t="n">
        <v>635002</v>
      </c>
      <c r="B110" s="20" t="s">
        <v>98</v>
      </c>
      <c r="C110" s="17" t="n">
        <v>12000</v>
      </c>
      <c r="D110" s="18" t="n">
        <v>12000</v>
      </c>
      <c r="E110" s="17" t="n">
        <v>12500</v>
      </c>
    </row>
    <row collapsed="false" customFormat="false" customHeight="false" hidden="false" ht="14.9" outlineLevel="0" r="111">
      <c r="A111" s="15" t="n">
        <v>635003</v>
      </c>
      <c r="B111" s="20" t="s">
        <v>99</v>
      </c>
      <c r="C111" s="17" t="n">
        <v>100</v>
      </c>
      <c r="D111" s="18" t="n">
        <v>100</v>
      </c>
      <c r="E111" s="17" t="n">
        <v>100</v>
      </c>
    </row>
    <row collapsed="false" customFormat="false" customHeight="false" hidden="false" ht="14.9" outlineLevel="0" r="112">
      <c r="A112" s="15" t="n">
        <v>635004</v>
      </c>
      <c r="B112" s="20" t="s">
        <v>100</v>
      </c>
      <c r="C112" s="17" t="n">
        <v>100</v>
      </c>
      <c r="D112" s="18" t="n">
        <v>50</v>
      </c>
      <c r="E112" s="17" t="n">
        <v>50</v>
      </c>
    </row>
    <row collapsed="false" customFormat="false" customHeight="false" hidden="false" ht="14" outlineLevel="0" r="113">
      <c r="A113" s="33" t="n">
        <v>635005</v>
      </c>
      <c r="B113" s="34" t="s">
        <v>101</v>
      </c>
      <c r="C113" s="17"/>
      <c r="D113" s="18"/>
      <c r="E113" s="17"/>
    </row>
    <row collapsed="false" customFormat="false" customHeight="false" hidden="false" ht="14.9" outlineLevel="0" r="114">
      <c r="A114" s="15" t="n">
        <v>635006</v>
      </c>
      <c r="B114" s="20" t="s">
        <v>102</v>
      </c>
      <c r="C114" s="17" t="n">
        <v>15000</v>
      </c>
      <c r="D114" s="18" t="n">
        <v>20000</v>
      </c>
      <c r="E114" s="17" t="n">
        <v>20000</v>
      </c>
    </row>
    <row collapsed="false" customFormat="false" customHeight="false" hidden="false" ht="14.9" outlineLevel="0" r="115">
      <c r="A115" s="15" t="n">
        <v>635006</v>
      </c>
      <c r="B115" s="20" t="s">
        <v>103</v>
      </c>
      <c r="C115" s="17" t="n">
        <v>500</v>
      </c>
      <c r="D115" s="18" t="n">
        <v>500</v>
      </c>
      <c r="E115" s="17" t="n">
        <v>500</v>
      </c>
    </row>
    <row collapsed="false" customFormat="false" customHeight="false" hidden="false" ht="14.9" outlineLevel="0" r="116">
      <c r="A116" s="15" t="n">
        <v>636001</v>
      </c>
      <c r="B116" s="20" t="s">
        <v>104</v>
      </c>
      <c r="C116" s="17" t="n">
        <v>2000</v>
      </c>
      <c r="D116" s="18" t="n">
        <v>2000</v>
      </c>
      <c r="E116" s="17" t="n">
        <v>2000</v>
      </c>
    </row>
    <row collapsed="false" customFormat="false" customHeight="false" hidden="false" ht="14.9" outlineLevel="0" r="117">
      <c r="A117" s="15" t="n">
        <v>636002</v>
      </c>
      <c r="B117" s="20" t="s">
        <v>105</v>
      </c>
      <c r="C117" s="17"/>
      <c r="D117" s="18" t="n">
        <v>3000</v>
      </c>
      <c r="E117" s="17" t="n">
        <v>3000</v>
      </c>
    </row>
    <row collapsed="false" customFormat="false" customHeight="false" hidden="false" ht="14.9" outlineLevel="0" r="118">
      <c r="A118" s="15" t="n">
        <v>636007</v>
      </c>
      <c r="B118" s="20" t="s">
        <v>106</v>
      </c>
      <c r="C118" s="17" t="n">
        <v>1800</v>
      </c>
      <c r="D118" s="18" t="n">
        <v>1800</v>
      </c>
      <c r="E118" s="17" t="n">
        <v>1800</v>
      </c>
    </row>
    <row collapsed="false" customFormat="false" customHeight="false" hidden="false" ht="14.9" outlineLevel="0" r="119">
      <c r="A119" s="15" t="n">
        <v>637001</v>
      </c>
      <c r="B119" s="20" t="s">
        <v>107</v>
      </c>
      <c r="C119" s="17" t="n">
        <v>1800</v>
      </c>
      <c r="D119" s="18" t="n">
        <v>1800</v>
      </c>
      <c r="E119" s="17" t="n">
        <v>1800</v>
      </c>
    </row>
    <row collapsed="false" customFormat="false" customHeight="false" hidden="false" ht="14.9" outlineLevel="0" r="120">
      <c r="A120" s="15" t="n">
        <v>637002</v>
      </c>
      <c r="B120" s="20" t="s">
        <v>108</v>
      </c>
      <c r="C120" s="17" t="n">
        <v>300</v>
      </c>
      <c r="D120" s="18" t="n">
        <v>300</v>
      </c>
      <c r="E120" s="17" t="n">
        <v>300</v>
      </c>
    </row>
    <row collapsed="false" customFormat="false" customHeight="false" hidden="false" ht="14.9" outlineLevel="0" r="121">
      <c r="A121" s="15" t="n">
        <v>637003</v>
      </c>
      <c r="B121" s="20" t="s">
        <v>109</v>
      </c>
      <c r="C121" s="17" t="n">
        <v>15000</v>
      </c>
      <c r="D121" s="18" t="n">
        <v>15000</v>
      </c>
      <c r="E121" s="17" t="n">
        <v>15000</v>
      </c>
    </row>
    <row collapsed="false" customFormat="false" customHeight="false" hidden="false" ht="14.9" outlineLevel="0" r="122">
      <c r="A122" s="15" t="n">
        <v>637004</v>
      </c>
      <c r="B122" s="20" t="s">
        <v>110</v>
      </c>
      <c r="C122" s="17" t="n">
        <v>7500</v>
      </c>
      <c r="D122" s="18" t="n">
        <v>4500</v>
      </c>
      <c r="E122" s="17" t="n">
        <v>4500</v>
      </c>
    </row>
    <row collapsed="false" customFormat="false" customHeight="false" hidden="false" ht="14.9" outlineLevel="0" r="123">
      <c r="A123" s="15" t="n">
        <v>637005</v>
      </c>
      <c r="B123" s="20" t="s">
        <v>111</v>
      </c>
      <c r="C123" s="17" t="n">
        <v>5000</v>
      </c>
      <c r="D123" s="18" t="n">
        <v>5000</v>
      </c>
      <c r="E123" s="17" t="n">
        <v>5000</v>
      </c>
    </row>
    <row collapsed="false" customFormat="false" customHeight="false" hidden="false" ht="14.9" outlineLevel="0" r="124">
      <c r="A124" s="15" t="n">
        <v>637005</v>
      </c>
      <c r="B124" s="20" t="s">
        <v>112</v>
      </c>
      <c r="C124" s="17" t="n">
        <v>4900</v>
      </c>
      <c r="D124" s="18" t="n">
        <v>4900</v>
      </c>
      <c r="E124" s="17" t="n">
        <v>4900</v>
      </c>
    </row>
    <row collapsed="false" customFormat="false" customHeight="false" hidden="false" ht="28.45" outlineLevel="0" r="125">
      <c r="A125" s="15" t="n">
        <v>637005</v>
      </c>
      <c r="B125" s="20" t="s">
        <v>113</v>
      </c>
      <c r="C125" s="17" t="n">
        <v>5000</v>
      </c>
      <c r="D125" s="18" t="n">
        <v>5000</v>
      </c>
      <c r="E125" s="17" t="n">
        <v>5000</v>
      </c>
    </row>
    <row collapsed="false" customFormat="false" customHeight="false" hidden="false" ht="14.9" outlineLevel="0" r="126">
      <c r="A126" s="15" t="n">
        <v>637005</v>
      </c>
      <c r="B126" s="20" t="s">
        <v>114</v>
      </c>
      <c r="C126" s="17" t="n">
        <v>3000</v>
      </c>
      <c r="D126" s="18" t="n">
        <v>3000</v>
      </c>
      <c r="E126" s="17" t="n">
        <v>3000</v>
      </c>
    </row>
    <row collapsed="false" customFormat="false" customHeight="false" hidden="false" ht="14.9" outlineLevel="0" r="127">
      <c r="A127" s="15" t="n">
        <v>637006</v>
      </c>
      <c r="B127" s="20" t="s">
        <v>115</v>
      </c>
      <c r="C127" s="17" t="n">
        <v>200</v>
      </c>
      <c r="D127" s="18" t="n">
        <v>200</v>
      </c>
      <c r="E127" s="17" t="n">
        <v>200</v>
      </c>
    </row>
    <row collapsed="false" customFormat="false" customHeight="false" hidden="false" ht="14.9" outlineLevel="0" r="128">
      <c r="A128" s="15" t="n">
        <v>637011</v>
      </c>
      <c r="B128" s="20" t="s">
        <v>116</v>
      </c>
      <c r="C128" s="17" t="n">
        <v>200</v>
      </c>
      <c r="D128" s="18" t="n">
        <v>2000</v>
      </c>
      <c r="E128" s="17" t="n">
        <v>2000</v>
      </c>
    </row>
    <row collapsed="false" customFormat="false" customHeight="false" hidden="false" ht="14.9" outlineLevel="0" r="129">
      <c r="A129" s="15" t="n">
        <v>637012</v>
      </c>
      <c r="B129" s="20" t="s">
        <v>117</v>
      </c>
      <c r="C129" s="17" t="n">
        <v>700</v>
      </c>
      <c r="D129" s="18" t="n">
        <v>500</v>
      </c>
      <c r="E129" s="17" t="n">
        <v>500</v>
      </c>
    </row>
    <row collapsed="false" customFormat="false" customHeight="false" hidden="false" ht="14.9" outlineLevel="0" r="130">
      <c r="A130" s="15" t="n">
        <v>637014</v>
      </c>
      <c r="B130" s="20" t="s">
        <v>118</v>
      </c>
      <c r="C130" s="17" t="n">
        <v>11000</v>
      </c>
      <c r="D130" s="18" t="n">
        <v>11000</v>
      </c>
      <c r="E130" s="17" t="n">
        <v>11000</v>
      </c>
    </row>
    <row collapsed="false" customFormat="false" customHeight="false" hidden="false" ht="14.9" outlineLevel="0" r="131">
      <c r="A131" s="15" t="n">
        <v>637015</v>
      </c>
      <c r="B131" s="20" t="s">
        <v>119</v>
      </c>
      <c r="C131" s="17" t="n">
        <v>22000</v>
      </c>
      <c r="D131" s="18" t="n">
        <v>25000</v>
      </c>
      <c r="E131" s="17" t="n">
        <v>25000</v>
      </c>
    </row>
    <row collapsed="false" customFormat="false" customHeight="false" hidden="false" ht="14.9" outlineLevel="0" r="132">
      <c r="A132" s="15" t="n">
        <v>637016</v>
      </c>
      <c r="B132" s="20" t="s">
        <v>120</v>
      </c>
      <c r="C132" s="17" t="n">
        <v>2300</v>
      </c>
      <c r="D132" s="18" t="n">
        <v>2300</v>
      </c>
      <c r="E132" s="17" t="n">
        <v>2300</v>
      </c>
    </row>
    <row collapsed="false" customFormat="false" customHeight="false" hidden="false" ht="14.9" outlineLevel="0" r="133">
      <c r="A133" s="15" t="n">
        <v>637023</v>
      </c>
      <c r="B133" s="20" t="s">
        <v>121</v>
      </c>
      <c r="C133" s="17" t="n">
        <v>1100</v>
      </c>
      <c r="D133" s="18" t="n">
        <v>1100</v>
      </c>
      <c r="E133" s="17" t="n">
        <v>1100</v>
      </c>
    </row>
    <row collapsed="false" customFormat="false" customHeight="false" hidden="false" ht="14.9" outlineLevel="0" r="134">
      <c r="A134" s="15" t="n">
        <v>637026</v>
      </c>
      <c r="B134" s="20" t="s">
        <v>122</v>
      </c>
      <c r="C134" s="17" t="n">
        <v>5500</v>
      </c>
      <c r="D134" s="18" t="n">
        <v>5500</v>
      </c>
      <c r="E134" s="17" t="n">
        <v>5500</v>
      </c>
    </row>
    <row collapsed="false" customFormat="false" customHeight="false" hidden="false" ht="14.9" outlineLevel="0" r="135">
      <c r="A135" s="15" t="n">
        <v>637027</v>
      </c>
      <c r="B135" s="20" t="s">
        <v>123</v>
      </c>
      <c r="C135" s="17" t="n">
        <v>7500</v>
      </c>
      <c r="D135" s="18" t="n">
        <v>7500</v>
      </c>
      <c r="E135" s="17" t="n">
        <v>7500</v>
      </c>
    </row>
    <row collapsed="false" customFormat="false" customHeight="false" hidden="false" ht="28.45" outlineLevel="0" r="136">
      <c r="A136" s="15" t="n">
        <v>637031</v>
      </c>
      <c r="B136" s="20" t="s">
        <v>124</v>
      </c>
      <c r="C136" s="17" t="n">
        <v>15000</v>
      </c>
      <c r="D136" s="18" t="n">
        <v>24000</v>
      </c>
      <c r="E136" s="17" t="n">
        <v>24000</v>
      </c>
    </row>
    <row collapsed="false" customFormat="false" customHeight="false" hidden="false" ht="14.9" outlineLevel="0" r="137">
      <c r="A137" s="15" t="n">
        <v>637035</v>
      </c>
      <c r="B137" s="20" t="s">
        <v>125</v>
      </c>
      <c r="C137" s="17" t="n">
        <v>2425</v>
      </c>
      <c r="D137" s="18" t="n">
        <v>2000</v>
      </c>
      <c r="E137" s="17" t="n">
        <v>2000</v>
      </c>
    </row>
    <row collapsed="false" customFormat="false" customHeight="false" hidden="false" ht="14.9" outlineLevel="0" r="138">
      <c r="A138" s="15" t="n">
        <v>637036</v>
      </c>
      <c r="B138" s="20" t="s">
        <v>126</v>
      </c>
      <c r="C138" s="17" t="n">
        <v>1500</v>
      </c>
      <c r="D138" s="18" t="n">
        <v>2500</v>
      </c>
      <c r="E138" s="17" t="n">
        <v>2500</v>
      </c>
    </row>
    <row collapsed="false" customFormat="false" customHeight="false" hidden="false" ht="14" outlineLevel="0" r="139">
      <c r="A139" s="15"/>
      <c r="B139" s="20"/>
      <c r="C139" s="17"/>
      <c r="D139" s="18"/>
      <c r="E139" s="17"/>
    </row>
    <row collapsed="false" customFormat="false" customHeight="false" hidden="false" ht="14" outlineLevel="0" r="140">
      <c r="A140" s="15"/>
      <c r="B140" s="20"/>
      <c r="C140" s="17"/>
      <c r="D140" s="18"/>
      <c r="E140" s="17"/>
    </row>
    <row collapsed="false" customFormat="false" customHeight="false" hidden="false" ht="14" outlineLevel="0" r="141">
      <c r="A141" s="15"/>
      <c r="B141" s="20"/>
      <c r="C141" s="17"/>
      <c r="D141" s="18"/>
      <c r="E141" s="17"/>
    </row>
    <row collapsed="false" customFormat="false" customHeight="false" hidden="false" ht="14" outlineLevel="0" r="142">
      <c r="A142" s="15"/>
      <c r="B142" s="20"/>
      <c r="C142" s="17"/>
      <c r="D142" s="18"/>
      <c r="E142" s="17"/>
    </row>
    <row collapsed="false" customFormat="true" customHeight="false" hidden="false" ht="14.9" outlineLevel="0" r="143" s="4">
      <c r="A143" s="10" t="s">
        <v>127</v>
      </c>
      <c r="B143" s="11" t="s">
        <v>128</v>
      </c>
      <c r="C143" s="26" t="n">
        <v>3125</v>
      </c>
      <c r="D143" s="13" t="n">
        <f aca="false">SUM(D144:D145)</f>
        <v>3125</v>
      </c>
      <c r="E143" s="12" t="n">
        <f aca="false">SUM(E144:E145)</f>
        <v>3125</v>
      </c>
      <c r="F143" s="0"/>
      <c r="G143" s="0"/>
    </row>
    <row collapsed="false" customFormat="false" customHeight="false" hidden="false" ht="14.9" outlineLevel="0" r="144">
      <c r="A144" s="15" t="n">
        <v>641006</v>
      </c>
      <c r="B144" s="20" t="s">
        <v>129</v>
      </c>
      <c r="C144" s="17" t="n">
        <v>2425</v>
      </c>
      <c r="D144" s="18" t="n">
        <v>2425</v>
      </c>
      <c r="E144" s="17" t="n">
        <v>2425</v>
      </c>
    </row>
    <row collapsed="false" customFormat="false" customHeight="false" hidden="false" ht="14.9" outlineLevel="0" r="145">
      <c r="A145" s="15" t="n">
        <v>642015</v>
      </c>
      <c r="B145" s="20" t="s">
        <v>130</v>
      </c>
      <c r="C145" s="17" t="n">
        <v>700</v>
      </c>
      <c r="D145" s="18" t="n">
        <v>700</v>
      </c>
      <c r="E145" s="17" t="n">
        <v>700</v>
      </c>
    </row>
    <row collapsed="false" customFormat="false" customHeight="false" hidden="false" ht="14" outlineLevel="0" r="146">
      <c r="A146" s="15"/>
      <c r="B146" s="20"/>
      <c r="C146" s="12"/>
      <c r="D146" s="13"/>
    </row>
    <row collapsed="false" customFormat="false" customHeight="false" hidden="false" ht="14.9" outlineLevel="0" r="147">
      <c r="A147" s="35" t="s">
        <v>131</v>
      </c>
      <c r="B147" s="11" t="s">
        <v>132</v>
      </c>
      <c r="C147" s="12" t="n">
        <v>20350</v>
      </c>
      <c r="D147" s="13" t="n">
        <f aca="false">SUM(D148:D150)</f>
        <v>20350</v>
      </c>
      <c r="E147" s="12" t="n">
        <f aca="false">SUM(E148:E150)</f>
        <v>20917</v>
      </c>
    </row>
    <row collapsed="false" customFormat="false" customHeight="false" hidden="false" ht="14.9" outlineLevel="0" r="148">
      <c r="A148" s="36" t="s">
        <v>70</v>
      </c>
      <c r="B148" s="20" t="s">
        <v>133</v>
      </c>
      <c r="C148" s="17" t="n">
        <v>14000</v>
      </c>
      <c r="D148" s="18" t="n">
        <v>14000</v>
      </c>
      <c r="E148" s="17" t="n">
        <v>14420</v>
      </c>
    </row>
    <row collapsed="false" customFormat="false" customHeight="false" hidden="false" ht="14.9" outlineLevel="0" r="149">
      <c r="A149" s="15" t="s">
        <v>72</v>
      </c>
      <c r="B149" s="20" t="s">
        <v>73</v>
      </c>
      <c r="C149" s="17" t="n">
        <v>4900</v>
      </c>
      <c r="D149" s="18" t="n">
        <v>4900</v>
      </c>
      <c r="E149" s="17" t="n">
        <v>5047</v>
      </c>
    </row>
    <row collapsed="false" customFormat="false" customHeight="false" hidden="false" ht="14.9" outlineLevel="0" r="150">
      <c r="A150" s="15" t="s">
        <v>74</v>
      </c>
      <c r="B150" s="20" t="s">
        <v>134</v>
      </c>
      <c r="C150" s="17" t="n">
        <v>1450</v>
      </c>
      <c r="D150" s="18" t="n">
        <v>1450</v>
      </c>
      <c r="E150" s="17" t="n">
        <v>1450</v>
      </c>
    </row>
    <row collapsed="false" customFormat="false" customHeight="false" hidden="false" ht="14" outlineLevel="0" r="151">
      <c r="A151" s="19"/>
      <c r="B151" s="16"/>
      <c r="C151" s="12"/>
      <c r="D151" s="13"/>
      <c r="E151" s="12"/>
    </row>
    <row collapsed="false" customFormat="false" customHeight="false" hidden="false" ht="14.9" outlineLevel="0" r="152">
      <c r="A152" s="37" t="s">
        <v>68</v>
      </c>
      <c r="B152" s="11" t="s">
        <v>135</v>
      </c>
      <c r="C152" s="12" t="n">
        <v>2600</v>
      </c>
      <c r="D152" s="13" t="n">
        <f aca="false">SUM(D153)</f>
        <v>2600</v>
      </c>
      <c r="E152" s="12" t="n">
        <f aca="false">SUM(E153)</f>
        <v>2600</v>
      </c>
    </row>
    <row collapsed="false" customFormat="false" customHeight="false" hidden="false" ht="14.9" outlineLevel="0" r="153">
      <c r="A153" s="15" t="s">
        <v>74</v>
      </c>
      <c r="B153" s="20" t="s">
        <v>136</v>
      </c>
      <c r="C153" s="17" t="n">
        <v>2600</v>
      </c>
      <c r="D153" s="18" t="n">
        <v>2600</v>
      </c>
      <c r="E153" s="17" t="n">
        <v>2600</v>
      </c>
    </row>
    <row collapsed="false" customFormat="false" customHeight="false" hidden="false" ht="14" outlineLevel="0" r="154">
      <c r="A154" s="15"/>
      <c r="B154" s="20"/>
      <c r="C154" s="12"/>
      <c r="D154" s="13"/>
      <c r="E154" s="12"/>
    </row>
    <row collapsed="false" customFormat="false" customHeight="false" hidden="false" ht="14.9" outlineLevel="0" r="155">
      <c r="A155" s="10" t="s">
        <v>137</v>
      </c>
      <c r="B155" s="11" t="s">
        <v>138</v>
      </c>
      <c r="C155" s="12" t="n">
        <v>6000</v>
      </c>
      <c r="D155" s="13" t="n">
        <f aca="false">SUM(D156)</f>
        <v>6500</v>
      </c>
      <c r="E155" s="12" t="n">
        <f aca="false">SUM(E156)</f>
        <v>9000</v>
      </c>
    </row>
    <row collapsed="false" customFormat="false" customHeight="false" hidden="false" ht="14.9" outlineLevel="0" r="156">
      <c r="A156" s="10" t="s">
        <v>74</v>
      </c>
      <c r="B156" s="11" t="s">
        <v>75</v>
      </c>
      <c r="C156" s="12" t="n">
        <v>6000</v>
      </c>
      <c r="D156" s="13" t="n">
        <f aca="false">SUM(D157:D159)</f>
        <v>6500</v>
      </c>
      <c r="E156" s="12" t="n">
        <f aca="false">SUM(E157:E159)</f>
        <v>9000</v>
      </c>
    </row>
    <row collapsed="false" customFormat="false" customHeight="false" hidden="false" ht="14.9" outlineLevel="0" r="157">
      <c r="A157" s="15" t="n">
        <v>637005</v>
      </c>
      <c r="B157" s="20" t="s">
        <v>139</v>
      </c>
      <c r="C157" s="17" t="n">
        <v>3000</v>
      </c>
      <c r="D157" s="18" t="n">
        <v>3500</v>
      </c>
      <c r="E157" s="38" t="n">
        <v>6000</v>
      </c>
    </row>
    <row collapsed="false" customFormat="false" customHeight="false" hidden="false" ht="14.9" outlineLevel="0" r="158">
      <c r="A158" s="15" t="n">
        <v>637012</v>
      </c>
      <c r="B158" s="20" t="s">
        <v>140</v>
      </c>
      <c r="C158" s="17" t="n">
        <v>2500</v>
      </c>
      <c r="D158" s="18" t="n">
        <v>2500</v>
      </c>
      <c r="E158" s="17" t="n">
        <v>2500</v>
      </c>
    </row>
    <row collapsed="false" customFormat="false" customHeight="false" hidden="false" ht="14.9" outlineLevel="0" r="159">
      <c r="A159" s="15" t="n">
        <v>637035</v>
      </c>
      <c r="B159" s="20" t="s">
        <v>141</v>
      </c>
      <c r="C159" s="17" t="n">
        <v>500</v>
      </c>
      <c r="D159" s="18" t="n">
        <v>500</v>
      </c>
      <c r="E159" s="17" t="n">
        <v>500</v>
      </c>
    </row>
    <row collapsed="false" customFormat="false" customHeight="false" hidden="false" ht="14" outlineLevel="0" r="160">
      <c r="A160" s="15"/>
      <c r="B160" s="20"/>
      <c r="C160" s="17"/>
      <c r="D160" s="18"/>
      <c r="E160" s="17"/>
    </row>
    <row collapsed="false" customFormat="false" customHeight="false" hidden="false" ht="14" outlineLevel="0" r="161">
      <c r="A161" s="15"/>
      <c r="B161" s="20"/>
      <c r="C161" s="12"/>
      <c r="D161" s="13"/>
      <c r="E161" s="12"/>
    </row>
    <row collapsed="false" customFormat="false" customHeight="false" hidden="false" ht="14.9" outlineLevel="0" r="162">
      <c r="A162" s="10" t="s">
        <v>142</v>
      </c>
      <c r="B162" s="11" t="s">
        <v>143</v>
      </c>
      <c r="C162" s="12" t="n">
        <v>12900</v>
      </c>
      <c r="D162" s="13" t="n">
        <f aca="false">SUM(D163:D165)</f>
        <v>13150</v>
      </c>
      <c r="E162" s="12" t="n">
        <f aca="false">SUM(E163:E165)</f>
        <v>13516</v>
      </c>
    </row>
    <row collapsed="false" customFormat="false" customHeight="false" hidden="false" ht="14.9" outlineLevel="0" r="163">
      <c r="A163" s="15" t="s">
        <v>70</v>
      </c>
      <c r="B163" s="20" t="s">
        <v>144</v>
      </c>
      <c r="C163" s="17" t="n">
        <v>8800</v>
      </c>
      <c r="D163" s="18" t="n">
        <v>8990</v>
      </c>
      <c r="E163" s="17" t="n">
        <v>9260</v>
      </c>
    </row>
    <row collapsed="false" customFormat="false" customHeight="false" hidden="false" ht="14.9" outlineLevel="0" r="164">
      <c r="A164" s="15" t="s">
        <v>72</v>
      </c>
      <c r="B164" s="20" t="s">
        <v>73</v>
      </c>
      <c r="C164" s="17" t="n">
        <v>3150</v>
      </c>
      <c r="D164" s="18" t="n">
        <v>3210</v>
      </c>
      <c r="E164" s="17" t="n">
        <v>3306</v>
      </c>
    </row>
    <row collapsed="false" customFormat="false" customHeight="false" hidden="false" ht="14.9" outlineLevel="0" r="165">
      <c r="A165" s="15" t="s">
        <v>74</v>
      </c>
      <c r="B165" s="20" t="s">
        <v>134</v>
      </c>
      <c r="C165" s="17" t="n">
        <v>950</v>
      </c>
      <c r="D165" s="18" t="n">
        <v>950</v>
      </c>
      <c r="E165" s="17" t="n">
        <v>950</v>
      </c>
    </row>
    <row collapsed="false" customFormat="false" customHeight="false" hidden="false" ht="14" outlineLevel="0" r="166">
      <c r="A166" s="15"/>
      <c r="B166" s="20"/>
      <c r="C166" s="12"/>
      <c r="D166" s="13"/>
      <c r="E166" s="12"/>
    </row>
    <row collapsed="false" customFormat="false" customHeight="false" hidden="false" ht="14.9" outlineLevel="0" r="167">
      <c r="A167" s="10" t="s">
        <v>145</v>
      </c>
      <c r="B167" s="11" t="s">
        <v>146</v>
      </c>
      <c r="C167" s="12" t="n">
        <v>0</v>
      </c>
      <c r="D167" s="13" t="n">
        <f aca="false">SUM(D168)</f>
        <v>10800</v>
      </c>
      <c r="E167" s="12" t="n">
        <f aca="false">SUM(E168)</f>
        <v>4000</v>
      </c>
    </row>
    <row collapsed="false" customFormat="false" customHeight="false" hidden="false" ht="14.9" outlineLevel="0" r="168">
      <c r="A168" s="15" t="s">
        <v>74</v>
      </c>
      <c r="B168" s="20" t="s">
        <v>146</v>
      </c>
      <c r="C168" s="17" t="n">
        <v>0</v>
      </c>
      <c r="D168" s="18" t="n">
        <v>10800</v>
      </c>
      <c r="E168" s="17" t="n">
        <v>4000</v>
      </c>
    </row>
    <row collapsed="false" customFormat="false" customHeight="false" hidden="false" ht="14" outlineLevel="0" r="169">
      <c r="A169" s="15"/>
      <c r="B169" s="20"/>
      <c r="C169" s="12"/>
      <c r="D169" s="13"/>
      <c r="E169" s="12"/>
    </row>
    <row collapsed="false" customFormat="false" customHeight="false" hidden="false" ht="14.9" outlineLevel="0" r="170">
      <c r="A170" s="10" t="s">
        <v>147</v>
      </c>
      <c r="B170" s="11" t="s">
        <v>148</v>
      </c>
      <c r="C170" s="12" t="n">
        <v>5050</v>
      </c>
      <c r="D170" s="13" t="e">
        <f aca="false">SUM(D171)</f>
        <v>#NAME?</v>
      </c>
      <c r="E170" s="12" t="n">
        <f aca="false">SUM(E171)</f>
        <v>5050</v>
      </c>
    </row>
    <row collapsed="false" customFormat="false" customHeight="false" hidden="false" ht="14.9" outlineLevel="0" r="171">
      <c r="A171" s="15" t="s">
        <v>149</v>
      </c>
      <c r="B171" s="20" t="s">
        <v>150</v>
      </c>
      <c r="C171" s="17" t="n">
        <v>5050</v>
      </c>
      <c r="D171" s="18" t="e">
        <f aca="false">SUM(#REF!))</f>
        <v>#NAME?</v>
      </c>
      <c r="E171" s="17" t="n">
        <v>5050</v>
      </c>
    </row>
    <row collapsed="false" customFormat="false" customHeight="false" hidden="false" ht="14" outlineLevel="0" r="172">
      <c r="A172" s="19"/>
      <c r="B172" s="16"/>
      <c r="C172" s="12"/>
      <c r="D172" s="13"/>
      <c r="E172" s="12"/>
    </row>
    <row collapsed="false" customFormat="false" customHeight="false" hidden="false" ht="14.9" outlineLevel="0" r="173">
      <c r="A173" s="37" t="s">
        <v>151</v>
      </c>
      <c r="B173" s="11" t="s">
        <v>152</v>
      </c>
      <c r="C173" s="39" t="n">
        <v>108630</v>
      </c>
      <c r="D173" s="40" t="n">
        <f aca="false">D174+D178</f>
        <v>117240</v>
      </c>
      <c r="E173" s="39" t="n">
        <f aca="false">E174+E178</f>
        <v>119250</v>
      </c>
    </row>
    <row collapsed="false" customFormat="false" customHeight="false" hidden="false" ht="14.9" outlineLevel="0" r="174">
      <c r="A174" s="41"/>
      <c r="B174" s="11" t="s">
        <v>153</v>
      </c>
      <c r="C174" s="42" t="n">
        <v>73230</v>
      </c>
      <c r="D174" s="43" t="n">
        <f aca="false">SUM(D175:D177)</f>
        <v>80590</v>
      </c>
      <c r="E174" s="44" t="n">
        <f aca="false">SUM(E175:E177)</f>
        <v>82600</v>
      </c>
    </row>
    <row collapsed="false" customFormat="false" customHeight="false" hidden="false" ht="14.9" outlineLevel="0" r="175">
      <c r="A175" s="41" t="s">
        <v>70</v>
      </c>
      <c r="B175" s="20" t="s">
        <v>154</v>
      </c>
      <c r="C175" s="17" t="n">
        <v>47000</v>
      </c>
      <c r="D175" s="18" t="n">
        <v>49500</v>
      </c>
      <c r="E175" s="17" t="n">
        <v>50985</v>
      </c>
    </row>
    <row collapsed="false" customFormat="false" customHeight="false" hidden="false" ht="14.9" outlineLevel="0" r="176">
      <c r="A176" s="41" t="s">
        <v>72</v>
      </c>
      <c r="B176" s="20" t="s">
        <v>73</v>
      </c>
      <c r="C176" s="17" t="n">
        <v>16500</v>
      </c>
      <c r="D176" s="18" t="n">
        <v>17500</v>
      </c>
      <c r="E176" s="17" t="n">
        <v>18025</v>
      </c>
    </row>
    <row collapsed="false" customFormat="false" customHeight="false" hidden="false" ht="14.9" outlineLevel="0" r="177">
      <c r="A177" s="41" t="s">
        <v>74</v>
      </c>
      <c r="B177" s="20" t="s">
        <v>75</v>
      </c>
      <c r="C177" s="17" t="n">
        <v>9730</v>
      </c>
      <c r="D177" s="18" t="n">
        <v>13590</v>
      </c>
      <c r="E177" s="17" t="n">
        <v>13590</v>
      </c>
    </row>
    <row collapsed="false" customFormat="false" customHeight="false" hidden="false" ht="14.9" outlineLevel="0" r="178">
      <c r="A178" s="37"/>
      <c r="B178" s="11" t="s">
        <v>155</v>
      </c>
      <c r="C178" s="12" t="n">
        <v>35400</v>
      </c>
      <c r="D178" s="13" t="n">
        <f aca="false">SUM(D179:D181)</f>
        <v>36650</v>
      </c>
      <c r="E178" s="12" t="n">
        <f aca="false">SUM(E179:E181)</f>
        <v>36650</v>
      </c>
    </row>
    <row collapsed="false" customFormat="false" customHeight="false" hidden="false" ht="14.9" outlineLevel="0" r="179">
      <c r="A179" s="41" t="s">
        <v>70</v>
      </c>
      <c r="B179" s="20" t="s">
        <v>154</v>
      </c>
      <c r="C179" s="17" t="n">
        <v>25000</v>
      </c>
      <c r="D179" s="18" t="n">
        <v>25000</v>
      </c>
      <c r="E179" s="17" t="n">
        <v>25000</v>
      </c>
    </row>
    <row collapsed="false" customFormat="false" customHeight="false" hidden="false" ht="14.9" outlineLevel="0" r="180">
      <c r="A180" s="41" t="s">
        <v>72</v>
      </c>
      <c r="B180" s="20" t="s">
        <v>73</v>
      </c>
      <c r="C180" s="17" t="n">
        <v>7500</v>
      </c>
      <c r="D180" s="18" t="n">
        <v>8750</v>
      </c>
      <c r="E180" s="17" t="n">
        <v>8750</v>
      </c>
    </row>
    <row collapsed="false" customFormat="false" customHeight="false" hidden="false" ht="14.9" outlineLevel="0" r="181">
      <c r="A181" s="41" t="s">
        <v>74</v>
      </c>
      <c r="B181" s="20" t="s">
        <v>75</v>
      </c>
      <c r="C181" s="17" t="n">
        <v>2900</v>
      </c>
      <c r="D181" s="18" t="n">
        <v>2900</v>
      </c>
      <c r="E181" s="17" t="n">
        <v>2900</v>
      </c>
    </row>
    <row collapsed="false" customFormat="false" customHeight="false" hidden="false" ht="14" outlineLevel="0" r="182">
      <c r="A182" s="37"/>
      <c r="B182" s="20"/>
      <c r="C182" s="12"/>
      <c r="D182" s="13"/>
      <c r="E182" s="12"/>
    </row>
    <row collapsed="false" customFormat="false" customHeight="false" hidden="false" ht="14.9" outlineLevel="0" r="183">
      <c r="A183" s="10" t="s">
        <v>156</v>
      </c>
      <c r="B183" s="11" t="s">
        <v>157</v>
      </c>
      <c r="C183" s="12" t="n">
        <v>2900</v>
      </c>
      <c r="D183" s="13" t="n">
        <v>7000</v>
      </c>
      <c r="E183" s="12" t="n">
        <v>7000</v>
      </c>
    </row>
    <row collapsed="false" customFormat="false" customHeight="false" hidden="false" ht="14" outlineLevel="0" r="184">
      <c r="A184" s="10"/>
      <c r="B184" s="11"/>
      <c r="C184" s="12"/>
      <c r="D184" s="13"/>
      <c r="E184" s="12"/>
    </row>
    <row collapsed="false" customFormat="false" customHeight="false" hidden="false" ht="14.9" outlineLevel="0" r="185">
      <c r="A185" s="10" t="s">
        <v>158</v>
      </c>
      <c r="B185" s="11" t="s">
        <v>159</v>
      </c>
      <c r="C185" s="12" t="n">
        <v>160420</v>
      </c>
      <c r="D185" s="13" t="n">
        <f aca="false">SUM(D186:D187)</f>
        <v>150420</v>
      </c>
      <c r="E185" s="12" t="n">
        <f aca="false">SUM(E186:E187)</f>
        <v>110420</v>
      </c>
    </row>
    <row collapsed="false" customFormat="false" customHeight="false" hidden="false" ht="14.9" outlineLevel="0" r="186">
      <c r="A186" s="15" t="s">
        <v>160</v>
      </c>
      <c r="B186" s="20" t="s">
        <v>161</v>
      </c>
      <c r="C186" s="17" t="n">
        <v>420</v>
      </c>
      <c r="D186" s="18" t="n">
        <v>420</v>
      </c>
      <c r="E186" s="17" t="n">
        <v>420</v>
      </c>
    </row>
    <row collapsed="false" customFormat="false" customHeight="false" hidden="false" ht="14.9" outlineLevel="0" r="187">
      <c r="A187" s="15" t="n">
        <v>641001</v>
      </c>
      <c r="B187" s="20" t="s">
        <v>162</v>
      </c>
      <c r="C187" s="17" t="n">
        <v>160000</v>
      </c>
      <c r="D187" s="28" t="n">
        <v>150000</v>
      </c>
      <c r="E187" s="17" t="n">
        <v>110000</v>
      </c>
    </row>
    <row collapsed="false" customFormat="false" customHeight="false" hidden="false" ht="14" outlineLevel="0" r="188">
      <c r="A188" s="15"/>
      <c r="B188" s="20"/>
      <c r="C188" s="12"/>
      <c r="D188" s="13"/>
      <c r="E188" s="12"/>
    </row>
    <row collapsed="false" customFormat="false" customHeight="false" hidden="false" ht="14.9" outlineLevel="0" r="189">
      <c r="A189" s="10" t="s">
        <v>163</v>
      </c>
      <c r="B189" s="11" t="s">
        <v>164</v>
      </c>
      <c r="C189" s="12" t="n">
        <v>205200</v>
      </c>
      <c r="D189" s="13" t="n">
        <f aca="false">SUM(D190:D194)</f>
        <v>329600</v>
      </c>
      <c r="E189" s="12" t="n">
        <f aca="false">SUM(E190:E194)</f>
        <v>324600</v>
      </c>
    </row>
    <row collapsed="false" customFormat="false" customHeight="false" hidden="false" ht="14.9" outlineLevel="0" r="190">
      <c r="A190" s="15" t="n">
        <v>633006</v>
      </c>
      <c r="B190" s="20" t="s">
        <v>165</v>
      </c>
      <c r="C190" s="17" t="n">
        <v>700</v>
      </c>
      <c r="D190" s="18" t="n">
        <v>4000</v>
      </c>
      <c r="E190" s="17" t="n">
        <v>4000</v>
      </c>
    </row>
    <row collapsed="false" customFormat="false" customHeight="false" hidden="false" ht="14.9" outlineLevel="0" r="191">
      <c r="A191" s="15" t="n">
        <v>637005</v>
      </c>
      <c r="B191" s="20" t="s">
        <v>166</v>
      </c>
      <c r="C191" s="17" t="n">
        <v>2000</v>
      </c>
      <c r="D191" s="18" t="n">
        <v>600</v>
      </c>
      <c r="E191" s="17" t="n">
        <v>600</v>
      </c>
    </row>
    <row collapsed="false" customFormat="false" customHeight="false" hidden="false" ht="14.9" outlineLevel="0" r="192">
      <c r="A192" s="15" t="n">
        <v>641001</v>
      </c>
      <c r="B192" s="20" t="s">
        <v>167</v>
      </c>
      <c r="C192" s="17" t="n">
        <v>27500</v>
      </c>
      <c r="D192" s="28" t="n">
        <v>40000</v>
      </c>
      <c r="E192" s="17" t="n">
        <v>35000</v>
      </c>
    </row>
    <row collapsed="false" customFormat="false" customHeight="false" hidden="false" ht="14.9" outlineLevel="0" r="193">
      <c r="A193" s="15" t="n">
        <v>641001</v>
      </c>
      <c r="B193" s="20" t="s">
        <v>168</v>
      </c>
      <c r="C193" s="17" t="n">
        <v>45000</v>
      </c>
      <c r="D193" s="18" t="n">
        <v>82000</v>
      </c>
      <c r="E193" s="17" t="n">
        <v>82000</v>
      </c>
    </row>
    <row collapsed="false" customFormat="false" customHeight="false" hidden="false" ht="14.9" outlineLevel="0" r="194">
      <c r="A194" s="15" t="n">
        <v>641001</v>
      </c>
      <c r="B194" s="20" t="s">
        <v>169</v>
      </c>
      <c r="C194" s="17" t="n">
        <v>130000</v>
      </c>
      <c r="D194" s="18" t="n">
        <v>203000</v>
      </c>
      <c r="E194" s="17" t="n">
        <v>203000</v>
      </c>
    </row>
    <row collapsed="false" customFormat="false" customHeight="false" hidden="false" ht="14" outlineLevel="0" r="195">
      <c r="A195" s="15"/>
      <c r="B195" s="20"/>
      <c r="C195" s="17"/>
      <c r="D195" s="18"/>
      <c r="E195" s="17"/>
    </row>
    <row collapsed="false" customFormat="false" customHeight="false" hidden="false" ht="14.9" outlineLevel="0" r="196">
      <c r="A196" s="10" t="s">
        <v>170</v>
      </c>
      <c r="B196" s="11" t="s">
        <v>171</v>
      </c>
      <c r="C196" s="12" t="n">
        <v>900</v>
      </c>
      <c r="D196" s="13" t="n">
        <f aca="false">SUM(D197:D197)</f>
        <v>900</v>
      </c>
      <c r="E196" s="12" t="n">
        <f aca="false">SUM(E197:E197)</f>
        <v>900</v>
      </c>
    </row>
    <row collapsed="false" customFormat="false" customHeight="false" hidden="false" ht="14.9" outlineLevel="0" r="197">
      <c r="A197" s="15" t="s">
        <v>172</v>
      </c>
      <c r="B197" s="20" t="s">
        <v>173</v>
      </c>
      <c r="C197" s="17" t="n">
        <v>900</v>
      </c>
      <c r="D197" s="18" t="n">
        <v>900</v>
      </c>
      <c r="E197" s="17" t="n">
        <v>900</v>
      </c>
    </row>
    <row collapsed="false" customFormat="false" customHeight="false" hidden="false" ht="14" outlineLevel="0" r="198">
      <c r="A198" s="15"/>
      <c r="B198" s="20"/>
      <c r="C198" s="17"/>
      <c r="D198" s="18"/>
      <c r="E198" s="17"/>
    </row>
    <row collapsed="false" customFormat="false" customHeight="false" hidden="false" ht="14.9" outlineLevel="0" r="199">
      <c r="A199" s="45" t="s">
        <v>174</v>
      </c>
      <c r="B199" s="11" t="s">
        <v>175</v>
      </c>
      <c r="C199" s="12" t="n">
        <v>63250</v>
      </c>
      <c r="D199" s="13" t="n">
        <f aca="false">SUM(D200:D203)</f>
        <v>54450</v>
      </c>
      <c r="E199" s="12" t="n">
        <f aca="false">SUM(E200:E203)</f>
        <v>54863</v>
      </c>
    </row>
    <row collapsed="false" customFormat="false" customHeight="false" hidden="false" ht="14.9" outlineLevel="0" r="200">
      <c r="A200" s="15" t="s">
        <v>70</v>
      </c>
      <c r="B200" s="20" t="s">
        <v>176</v>
      </c>
      <c r="C200" s="17" t="n">
        <v>10300</v>
      </c>
      <c r="D200" s="18" t="n">
        <v>10500</v>
      </c>
      <c r="E200" s="17" t="n">
        <v>10815</v>
      </c>
    </row>
    <row collapsed="false" customFormat="false" customHeight="false" hidden="false" ht="14.9" outlineLevel="0" r="201">
      <c r="A201" s="15" t="s">
        <v>72</v>
      </c>
      <c r="B201" s="20" t="s">
        <v>177</v>
      </c>
      <c r="C201" s="17" t="n">
        <v>3250</v>
      </c>
      <c r="D201" s="18" t="n">
        <v>3250</v>
      </c>
      <c r="E201" s="17" t="n">
        <v>3348</v>
      </c>
    </row>
    <row collapsed="false" customFormat="false" customHeight="false" hidden="false" ht="14.9" outlineLevel="0" r="202">
      <c r="A202" s="15" t="s">
        <v>74</v>
      </c>
      <c r="B202" s="20" t="s">
        <v>75</v>
      </c>
      <c r="C202" s="17" t="n">
        <v>700</v>
      </c>
      <c r="D202" s="18" t="n">
        <v>700</v>
      </c>
      <c r="E202" s="17" t="n">
        <v>700</v>
      </c>
    </row>
    <row collapsed="false" customFormat="false" customHeight="false" hidden="false" ht="14.9" outlineLevel="0" r="203">
      <c r="A203" s="15" t="s">
        <v>74</v>
      </c>
      <c r="B203" s="20" t="s">
        <v>178</v>
      </c>
      <c r="C203" s="17" t="n">
        <v>49000</v>
      </c>
      <c r="D203" s="18" t="n">
        <v>40000</v>
      </c>
      <c r="E203" s="17" t="n">
        <v>40000</v>
      </c>
    </row>
    <row collapsed="false" customFormat="false" customHeight="false" hidden="false" ht="14" outlineLevel="0" r="204">
      <c r="A204" s="19"/>
      <c r="B204" s="16"/>
      <c r="C204" s="17"/>
      <c r="D204" s="18"/>
      <c r="E204" s="17"/>
    </row>
    <row collapsed="false" customFormat="false" customHeight="false" hidden="false" ht="14.9" outlineLevel="0" r="205">
      <c r="A205" s="10" t="s">
        <v>179</v>
      </c>
      <c r="B205" s="11" t="s">
        <v>180</v>
      </c>
      <c r="C205" s="12" t="n">
        <v>99900</v>
      </c>
      <c r="D205" s="13" t="n">
        <f aca="false">SUM(D206:D215)</f>
        <v>141745</v>
      </c>
      <c r="E205" s="12" t="n">
        <f aca="false">SUM(E206:E215)</f>
        <v>132195</v>
      </c>
    </row>
    <row collapsed="false" customFormat="false" customHeight="false" hidden="false" ht="14.9" outlineLevel="0" r="206">
      <c r="A206" s="15" t="s">
        <v>70</v>
      </c>
      <c r="B206" s="20" t="s">
        <v>181</v>
      </c>
      <c r="C206" s="17" t="n">
        <v>3000</v>
      </c>
      <c r="D206" s="18" t="n">
        <v>3000</v>
      </c>
      <c r="E206" s="17" t="n">
        <v>3300</v>
      </c>
    </row>
    <row collapsed="false" customFormat="false" customHeight="false" hidden="false" ht="14.9" outlineLevel="0" r="207">
      <c r="A207" s="15" t="s">
        <v>72</v>
      </c>
      <c r="B207" s="20" t="s">
        <v>182</v>
      </c>
      <c r="C207" s="17" t="n">
        <v>800</v>
      </c>
      <c r="D207" s="18" t="n">
        <v>800</v>
      </c>
      <c r="E207" s="17" t="n">
        <v>950</v>
      </c>
    </row>
    <row collapsed="false" customFormat="false" customHeight="false" hidden="false" ht="14.9" outlineLevel="0" r="208">
      <c r="A208" s="15" t="s">
        <v>74</v>
      </c>
      <c r="B208" s="20" t="s">
        <v>183</v>
      </c>
      <c r="C208" s="17" t="n">
        <v>1600</v>
      </c>
      <c r="D208" s="18" t="n">
        <v>1600</v>
      </c>
      <c r="E208" s="17" t="n">
        <v>1600</v>
      </c>
    </row>
    <row collapsed="false" customFormat="false" customHeight="false" hidden="false" ht="14.9" outlineLevel="0" r="209">
      <c r="A209" s="15" t="n">
        <v>637005</v>
      </c>
      <c r="B209" s="20" t="s">
        <v>184</v>
      </c>
      <c r="C209" s="17" t="n">
        <v>30000</v>
      </c>
      <c r="D209" s="18" t="n">
        <v>30000</v>
      </c>
      <c r="E209" s="17" t="n">
        <v>30000</v>
      </c>
    </row>
    <row collapsed="false" customFormat="false" customHeight="false" hidden="false" ht="14.9" outlineLevel="0" r="210">
      <c r="A210" s="15" t="n">
        <v>637005</v>
      </c>
      <c r="B210" s="20" t="s">
        <v>185</v>
      </c>
      <c r="C210" s="17" t="n">
        <v>10000</v>
      </c>
      <c r="D210" s="18" t="n">
        <v>10000</v>
      </c>
      <c r="E210" s="17" t="n">
        <v>10000</v>
      </c>
    </row>
    <row collapsed="false" customFormat="false" customHeight="true" hidden="false" ht="14.45" outlineLevel="0" r="211">
      <c r="A211" s="15" t="n">
        <v>637005</v>
      </c>
      <c r="B211" s="20" t="s">
        <v>186</v>
      </c>
      <c r="C211" s="17" t="n">
        <v>1000</v>
      </c>
      <c r="D211" s="18" t="n">
        <v>700</v>
      </c>
      <c r="E211" s="17" t="n">
        <v>700</v>
      </c>
    </row>
    <row collapsed="false" customFormat="false" customHeight="false" hidden="false" ht="14.9" outlineLevel="0" r="212">
      <c r="A212" s="15" t="n">
        <v>637014</v>
      </c>
      <c r="B212" s="20" t="s">
        <v>187</v>
      </c>
      <c r="C212" s="17"/>
      <c r="D212" s="18" t="n">
        <v>520</v>
      </c>
      <c r="E212" s="17" t="n">
        <v>520</v>
      </c>
    </row>
    <row collapsed="false" customFormat="false" customHeight="false" hidden="false" ht="14.9" outlineLevel="0" r="213">
      <c r="A213" s="15" t="n">
        <v>637015</v>
      </c>
      <c r="B213" s="20" t="s">
        <v>188</v>
      </c>
      <c r="C213" s="17"/>
      <c r="D213" s="18" t="n">
        <v>90</v>
      </c>
      <c r="E213" s="17" t="n">
        <v>90</v>
      </c>
    </row>
    <row collapsed="false" customFormat="false" customHeight="false" hidden="false" ht="14.9" outlineLevel="0" r="214">
      <c r="A214" s="15" t="n">
        <v>637016</v>
      </c>
      <c r="B214" s="20" t="s">
        <v>120</v>
      </c>
      <c r="C214" s="17"/>
      <c r="D214" s="18" t="n">
        <v>35</v>
      </c>
      <c r="E214" s="17" t="n">
        <v>35</v>
      </c>
    </row>
    <row collapsed="false" customFormat="false" customHeight="false" hidden="false" ht="14.9" outlineLevel="0" r="215">
      <c r="A215" s="15" t="n">
        <v>641001</v>
      </c>
      <c r="B215" s="20" t="s">
        <v>189</v>
      </c>
      <c r="C215" s="17" t="n">
        <v>50000</v>
      </c>
      <c r="D215" s="28" t="n">
        <v>95000</v>
      </c>
      <c r="E215" s="17" t="n">
        <v>85000</v>
      </c>
    </row>
    <row collapsed="false" customFormat="false" customHeight="false" hidden="false" ht="14" outlineLevel="0" r="216">
      <c r="A216" s="15"/>
      <c r="B216" s="20"/>
      <c r="C216" s="17"/>
      <c r="D216" s="18"/>
      <c r="E216" s="17"/>
    </row>
    <row collapsed="false" customFormat="false" customHeight="false" hidden="false" ht="14.9" outlineLevel="0" r="217">
      <c r="A217" s="10" t="s">
        <v>190</v>
      </c>
      <c r="B217" s="11" t="s">
        <v>191</v>
      </c>
      <c r="C217" s="12" t="n">
        <v>96350</v>
      </c>
      <c r="D217" s="13" t="n">
        <f aca="false">SUM(D218:D221)</f>
        <v>100950</v>
      </c>
      <c r="E217" s="12" t="n">
        <f aca="false">SUM(E218:E221)</f>
        <v>100950</v>
      </c>
    </row>
    <row collapsed="false" customFormat="false" customHeight="false" hidden="false" ht="14.9" outlineLevel="0" r="218">
      <c r="A218" s="15" t="n">
        <v>632001</v>
      </c>
      <c r="B218" s="20" t="s">
        <v>192</v>
      </c>
      <c r="C218" s="17" t="n">
        <v>80000</v>
      </c>
      <c r="D218" s="18" t="n">
        <v>75000</v>
      </c>
      <c r="E218" s="17" t="n">
        <v>75000</v>
      </c>
    </row>
    <row collapsed="false" customFormat="false" customHeight="false" hidden="false" ht="14.9" outlineLevel="0" r="219">
      <c r="A219" s="15" t="n">
        <v>632002</v>
      </c>
      <c r="B219" s="20" t="s">
        <v>193</v>
      </c>
      <c r="C219" s="17" t="n">
        <v>350</v>
      </c>
      <c r="D219" s="18" t="n">
        <v>350</v>
      </c>
      <c r="E219" s="17" t="n">
        <v>350</v>
      </c>
    </row>
    <row collapsed="false" customFormat="false" customHeight="false" hidden="false" ht="14.9" outlineLevel="0" r="220">
      <c r="A220" s="15" t="n">
        <v>637005</v>
      </c>
      <c r="B220" s="20" t="s">
        <v>194</v>
      </c>
      <c r="C220" s="17" t="n">
        <v>1000</v>
      </c>
      <c r="D220" s="18" t="n">
        <v>600</v>
      </c>
      <c r="E220" s="17" t="n">
        <v>600</v>
      </c>
    </row>
    <row collapsed="false" customFormat="false" customHeight="false" hidden="false" ht="14.9" outlineLevel="0" r="221">
      <c r="A221" s="15" t="n">
        <v>641001</v>
      </c>
      <c r="B221" s="20" t="s">
        <v>195</v>
      </c>
      <c r="C221" s="17" t="n">
        <v>15000</v>
      </c>
      <c r="D221" s="18" t="n">
        <v>25000</v>
      </c>
      <c r="E221" s="17" t="n">
        <v>25000</v>
      </c>
    </row>
    <row collapsed="false" customFormat="false" customHeight="false" hidden="false" ht="14" outlineLevel="0" r="222">
      <c r="A222" s="15"/>
      <c r="B222" s="20"/>
      <c r="C222" s="17"/>
      <c r="D222" s="18"/>
      <c r="E222" s="17"/>
    </row>
    <row collapsed="false" customFormat="false" customHeight="false" hidden="false" ht="14.9" outlineLevel="0" r="223">
      <c r="A223" s="10" t="s">
        <v>196</v>
      </c>
      <c r="B223" s="11" t="s">
        <v>197</v>
      </c>
      <c r="C223" s="12" t="n">
        <v>600</v>
      </c>
      <c r="D223" s="13" t="n">
        <f aca="false">SUM(D224)</f>
        <v>600</v>
      </c>
      <c r="E223" s="12" t="n">
        <f aca="false">SUM(E224)</f>
        <v>600</v>
      </c>
    </row>
    <row collapsed="false" customFormat="false" customHeight="false" hidden="false" ht="14.9" outlineLevel="0" r="224">
      <c r="A224" s="10" t="s">
        <v>74</v>
      </c>
      <c r="B224" s="11" t="s">
        <v>75</v>
      </c>
      <c r="C224" s="12" t="n">
        <v>600</v>
      </c>
      <c r="D224" s="13" t="n">
        <f aca="false">SUM(D225:D226)</f>
        <v>600</v>
      </c>
      <c r="E224" s="12" t="n">
        <f aca="false">SUM(E225:E226)</f>
        <v>600</v>
      </c>
    </row>
    <row collapsed="false" customFormat="false" customHeight="false" hidden="false" ht="14.9" outlineLevel="0" r="225">
      <c r="A225" s="15" t="n">
        <v>632001</v>
      </c>
      <c r="B225" s="20" t="s">
        <v>198</v>
      </c>
      <c r="C225" s="17" t="n">
        <v>200</v>
      </c>
      <c r="D225" s="18" t="n">
        <v>200</v>
      </c>
      <c r="E225" s="17" t="n">
        <v>200</v>
      </c>
    </row>
    <row collapsed="false" customFormat="false" customHeight="false" hidden="false" ht="14.9" outlineLevel="0" r="226">
      <c r="A226" s="15" t="n">
        <v>632002</v>
      </c>
      <c r="B226" s="20" t="s">
        <v>199</v>
      </c>
      <c r="C226" s="17" t="n">
        <v>400</v>
      </c>
      <c r="D226" s="18" t="n">
        <v>400</v>
      </c>
      <c r="E226" s="17" t="n">
        <v>400</v>
      </c>
    </row>
    <row collapsed="false" customFormat="false" customHeight="false" hidden="false" ht="14" outlineLevel="0" r="227">
      <c r="A227" s="15"/>
      <c r="B227" s="20"/>
      <c r="C227" s="17"/>
      <c r="D227" s="18"/>
      <c r="E227" s="17"/>
    </row>
    <row collapsed="false" customFormat="false" customHeight="false" hidden="false" ht="14.9" outlineLevel="0" r="228">
      <c r="A228" s="10" t="s">
        <v>200</v>
      </c>
      <c r="B228" s="11" t="s">
        <v>201</v>
      </c>
      <c r="C228" s="12" t="n">
        <v>50000</v>
      </c>
      <c r="D228" s="13" t="n">
        <f aca="false">SUM(D229:D234)</f>
        <v>90000</v>
      </c>
      <c r="E228" s="12" t="n">
        <f aca="false">SUM(E229)</f>
        <v>80200</v>
      </c>
    </row>
    <row collapsed="false" customFormat="false" customHeight="false" hidden="false" ht="14.9" outlineLevel="0" r="229">
      <c r="A229" s="15" t="s">
        <v>127</v>
      </c>
      <c r="B229" s="20" t="s">
        <v>202</v>
      </c>
      <c r="C229" s="17" t="n">
        <v>47000</v>
      </c>
      <c r="D229" s="18" t="n">
        <v>90000</v>
      </c>
      <c r="E229" s="17" t="n">
        <f aca="false">E230+E231+E232+E233+E234</f>
        <v>80200</v>
      </c>
    </row>
    <row collapsed="false" customFormat="false" customHeight="false" hidden="true" ht="12.75" outlineLevel="0" r="230">
      <c r="A230" s="15" t="n">
        <v>642001</v>
      </c>
      <c r="B230" s="20" t="s">
        <v>203</v>
      </c>
      <c r="C230" s="17" t="n">
        <v>34120</v>
      </c>
      <c r="D230" s="18" t="n">
        <v>0</v>
      </c>
      <c r="E230" s="17" t="n">
        <v>59000</v>
      </c>
    </row>
    <row collapsed="false" customFormat="false" customHeight="false" hidden="true" ht="12.75" outlineLevel="0" r="231">
      <c r="A231" s="15" t="n">
        <v>642001</v>
      </c>
      <c r="B231" s="20" t="s">
        <v>204</v>
      </c>
      <c r="C231" s="17" t="n">
        <v>11180</v>
      </c>
      <c r="D231" s="18"/>
      <c r="E231" s="17" t="n">
        <v>20000</v>
      </c>
    </row>
    <row collapsed="false" customFormat="false" customHeight="false" hidden="true" ht="12.75" outlineLevel="0" r="232">
      <c r="A232" s="15" t="n">
        <v>642001</v>
      </c>
      <c r="B232" s="20" t="s">
        <v>205</v>
      </c>
      <c r="C232" s="17" t="n">
        <v>660</v>
      </c>
      <c r="D232" s="18" t="n">
        <v>0</v>
      </c>
      <c r="E232" s="17" t="n">
        <v>700</v>
      </c>
    </row>
    <row collapsed="false" customFormat="false" customHeight="false" hidden="true" ht="12.75" outlineLevel="0" r="233">
      <c r="A233" s="15" t="n">
        <v>642001</v>
      </c>
      <c r="B233" s="20" t="s">
        <v>206</v>
      </c>
      <c r="C233" s="17" t="n">
        <v>470</v>
      </c>
      <c r="D233" s="18"/>
      <c r="E233" s="17" t="n">
        <v>500</v>
      </c>
    </row>
    <row collapsed="false" customFormat="false" customHeight="false" hidden="true" ht="12.75" outlineLevel="0" r="234">
      <c r="A234" s="15" t="n">
        <v>644002</v>
      </c>
      <c r="B234" s="20" t="s">
        <v>207</v>
      </c>
      <c r="C234" s="17" t="n">
        <v>2000</v>
      </c>
      <c r="D234" s="18"/>
      <c r="E234" s="17" t="n">
        <v>0</v>
      </c>
    </row>
    <row collapsed="false" customFormat="false" customHeight="false" hidden="false" ht="14" outlineLevel="0" r="235">
      <c r="A235" s="15"/>
      <c r="B235" s="20"/>
      <c r="C235" s="17"/>
      <c r="D235" s="18"/>
      <c r="E235" s="17"/>
    </row>
    <row collapsed="false" customFormat="false" customHeight="false" hidden="false" ht="14.9" outlineLevel="0" r="236">
      <c r="A236" s="10" t="s">
        <v>208</v>
      </c>
      <c r="B236" s="11" t="s">
        <v>209</v>
      </c>
      <c r="C236" s="12" t="n">
        <v>143000</v>
      </c>
      <c r="D236" s="13" t="n">
        <f aca="false">SUM(D237:D239)</f>
        <v>145000</v>
      </c>
      <c r="E236" s="12" t="n">
        <f aca="false">SUM(E237:E239)</f>
        <v>154000</v>
      </c>
    </row>
    <row collapsed="false" customFormat="false" customHeight="false" hidden="false" ht="14.9" outlineLevel="0" r="237">
      <c r="A237" s="15" t="n">
        <v>641001</v>
      </c>
      <c r="B237" s="20" t="s">
        <v>210</v>
      </c>
      <c r="C237" s="17" t="n">
        <v>33000</v>
      </c>
      <c r="D237" s="18" t="n">
        <v>33000</v>
      </c>
      <c r="E237" s="17" t="n">
        <v>37000</v>
      </c>
    </row>
    <row collapsed="false" customFormat="false" customHeight="false" hidden="false" ht="14.9" outlineLevel="0" r="238">
      <c r="A238" s="15" t="n">
        <v>641001</v>
      </c>
      <c r="B238" s="20" t="s">
        <v>211</v>
      </c>
      <c r="C238" s="17" t="n">
        <v>105000</v>
      </c>
      <c r="D238" s="18" t="n">
        <v>107000</v>
      </c>
      <c r="E238" s="17" t="n">
        <v>107000</v>
      </c>
    </row>
    <row collapsed="false" customFormat="false" customHeight="false" hidden="false" ht="14.9" outlineLevel="0" r="239">
      <c r="A239" s="15" t="n">
        <v>635006</v>
      </c>
      <c r="B239" s="20" t="s">
        <v>212</v>
      </c>
      <c r="C239" s="17" t="n">
        <v>5000</v>
      </c>
      <c r="D239" s="18" t="n">
        <v>5000</v>
      </c>
      <c r="E239" s="17" t="n">
        <v>10000</v>
      </c>
    </row>
    <row collapsed="false" customFormat="false" customHeight="false" hidden="false" ht="14" outlineLevel="0" r="240">
      <c r="A240" s="15"/>
      <c r="B240" s="20"/>
      <c r="C240" s="17"/>
      <c r="D240" s="18"/>
      <c r="E240" s="17"/>
    </row>
    <row collapsed="false" customFormat="false" customHeight="false" hidden="false" ht="14.9" outlineLevel="0" r="241">
      <c r="A241" s="10" t="s">
        <v>213</v>
      </c>
      <c r="B241" s="11" t="s">
        <v>214</v>
      </c>
      <c r="C241" s="12" t="n">
        <v>5000</v>
      </c>
      <c r="D241" s="13" t="n">
        <f aca="false">SUM(D242)</f>
        <v>5000</v>
      </c>
      <c r="E241" s="12" t="n">
        <f aca="false">SUM(E242)</f>
        <v>5000</v>
      </c>
    </row>
    <row collapsed="false" customFormat="false" customHeight="false" hidden="false" ht="14.9" outlineLevel="0" r="242">
      <c r="A242" s="15" t="n">
        <v>641001</v>
      </c>
      <c r="B242" s="20" t="s">
        <v>215</v>
      </c>
      <c r="C242" s="17" t="n">
        <v>5000</v>
      </c>
      <c r="D242" s="18" t="n">
        <v>5000</v>
      </c>
      <c r="E242" s="17" t="n">
        <v>5000</v>
      </c>
    </row>
    <row collapsed="false" customFormat="false" customHeight="false" hidden="false" ht="14" outlineLevel="0" r="243">
      <c r="A243" s="15"/>
      <c r="B243" s="20"/>
      <c r="C243" s="17"/>
      <c r="D243" s="18"/>
      <c r="E243" s="17"/>
    </row>
    <row collapsed="false" customFormat="false" customHeight="false" hidden="false" ht="14.9" outlineLevel="0" r="244">
      <c r="A244" s="10" t="s">
        <v>216</v>
      </c>
      <c r="B244" s="11" t="s">
        <v>217</v>
      </c>
      <c r="C244" s="12" t="n">
        <v>18897</v>
      </c>
      <c r="D244" s="13" t="n">
        <f aca="false">SUM(D245:D257)</f>
        <v>45709</v>
      </c>
      <c r="E244" s="12" t="n">
        <f aca="false">SUM(E245:E257)</f>
        <v>42709</v>
      </c>
    </row>
    <row collapsed="false" customFormat="false" customHeight="false" hidden="false" ht="14.9" outlineLevel="0" r="245">
      <c r="A245" s="15" t="s">
        <v>218</v>
      </c>
      <c r="B245" s="20" t="s">
        <v>219</v>
      </c>
      <c r="C245" s="17" t="n">
        <v>4100</v>
      </c>
      <c r="D245" s="18" t="n">
        <v>4000</v>
      </c>
      <c r="E245" s="17" t="n">
        <v>4000</v>
      </c>
    </row>
    <row collapsed="false" customFormat="false" customHeight="false" hidden="false" ht="14.9" outlineLevel="0" r="246">
      <c r="A246" s="15" t="s">
        <v>74</v>
      </c>
      <c r="B246" s="20" t="s">
        <v>220</v>
      </c>
      <c r="C246" s="17"/>
      <c r="D246" s="18" t="n">
        <v>7000</v>
      </c>
      <c r="E246" s="17" t="n">
        <v>2000</v>
      </c>
      <c r="N246" s="46"/>
    </row>
    <row collapsed="false" customFormat="false" customHeight="false" hidden="false" ht="14.9" outlineLevel="0" r="247">
      <c r="A247" s="15" t="s">
        <v>74</v>
      </c>
      <c r="B247" s="20" t="s">
        <v>221</v>
      </c>
      <c r="C247" s="17" t="n">
        <v>12210</v>
      </c>
      <c r="D247" s="18" t="n">
        <v>12000</v>
      </c>
      <c r="E247" s="17" t="n">
        <v>14000</v>
      </c>
    </row>
    <row collapsed="false" customFormat="false" customHeight="false" hidden="false" ht="14.9" outlineLevel="0" r="248">
      <c r="A248" s="15" t="n">
        <v>635004</v>
      </c>
      <c r="B248" s="20" t="s">
        <v>222</v>
      </c>
      <c r="C248" s="17"/>
      <c r="D248" s="18" t="n">
        <v>500</v>
      </c>
      <c r="E248" s="17" t="n">
        <v>500</v>
      </c>
    </row>
    <row collapsed="false" customFormat="false" customHeight="false" hidden="false" ht="14.9" outlineLevel="0" r="249">
      <c r="A249" s="15" t="n">
        <v>641001</v>
      </c>
      <c r="B249" s="20" t="s">
        <v>223</v>
      </c>
      <c r="C249" s="17"/>
      <c r="D249" s="18" t="n">
        <v>2000</v>
      </c>
      <c r="E249" s="17" t="n">
        <v>2000</v>
      </c>
    </row>
    <row collapsed="false" customFormat="false" customHeight="false" hidden="false" ht="14.9" outlineLevel="0" r="250">
      <c r="A250" s="15" t="n">
        <v>642006</v>
      </c>
      <c r="B250" s="20" t="s">
        <v>224</v>
      </c>
      <c r="C250" s="31"/>
      <c r="D250" s="47" t="n">
        <v>2622</v>
      </c>
      <c r="E250" s="31" t="n">
        <v>2622</v>
      </c>
    </row>
    <row collapsed="false" customFormat="false" customHeight="false" hidden="false" ht="14.9" outlineLevel="0" r="251">
      <c r="A251" s="15" t="n">
        <v>642006</v>
      </c>
      <c r="B251" s="20" t="s">
        <v>225</v>
      </c>
      <c r="C251" s="17" t="n">
        <v>1271</v>
      </c>
      <c r="D251" s="18" t="n">
        <v>1271</v>
      </c>
      <c r="E251" s="17" t="n">
        <v>1271</v>
      </c>
    </row>
    <row collapsed="false" customFormat="false" customHeight="false" hidden="false" ht="14.9" outlineLevel="0" r="252">
      <c r="A252" s="15" t="n">
        <v>642006</v>
      </c>
      <c r="B252" s="20" t="s">
        <v>226</v>
      </c>
      <c r="C252" s="17" t="n">
        <v>319</v>
      </c>
      <c r="D252" s="18" t="n">
        <v>319</v>
      </c>
      <c r="E252" s="17" t="n">
        <v>319</v>
      </c>
    </row>
    <row collapsed="false" customFormat="false" customHeight="false" hidden="false" ht="14.9" outlineLevel="0" r="253">
      <c r="A253" s="15" t="n">
        <v>642006</v>
      </c>
      <c r="B253" s="20" t="s">
        <v>227</v>
      </c>
      <c r="C253" s="17" t="n">
        <v>344</v>
      </c>
      <c r="D253" s="18" t="n">
        <v>344</v>
      </c>
      <c r="E253" s="17" t="n">
        <v>344</v>
      </c>
    </row>
    <row collapsed="false" customFormat="false" customHeight="false" hidden="false" ht="14.9" outlineLevel="0" r="254">
      <c r="A254" s="15" t="n">
        <v>642006</v>
      </c>
      <c r="B254" s="20" t="s">
        <v>228</v>
      </c>
      <c r="C254" s="17" t="n">
        <v>33</v>
      </c>
      <c r="D254" s="18" t="n">
        <v>33</v>
      </c>
      <c r="E254" s="17" t="n">
        <v>33</v>
      </c>
    </row>
    <row collapsed="false" customFormat="false" customHeight="false" hidden="false" ht="14.9" outlineLevel="0" r="255">
      <c r="A255" s="15" t="n">
        <v>642006</v>
      </c>
      <c r="B255" s="20" t="s">
        <v>229</v>
      </c>
      <c r="C255" s="17" t="n">
        <v>450</v>
      </c>
      <c r="D255" s="18" t="n">
        <v>450</v>
      </c>
      <c r="E255" s="17" t="n">
        <v>450</v>
      </c>
    </row>
    <row collapsed="false" customFormat="false" customHeight="false" hidden="false" ht="14.9" outlineLevel="0" r="256">
      <c r="A256" s="15" t="n">
        <v>642006</v>
      </c>
      <c r="B256" s="20" t="s">
        <v>230</v>
      </c>
      <c r="C256" s="17" t="n">
        <v>170</v>
      </c>
      <c r="D256" s="18" t="n">
        <v>170</v>
      </c>
      <c r="E256" s="17" t="n">
        <v>170</v>
      </c>
    </row>
    <row collapsed="false" customFormat="true" customHeight="false" hidden="false" ht="14.9" outlineLevel="0" r="257" s="48">
      <c r="A257" s="15" t="s">
        <v>127</v>
      </c>
      <c r="B257" s="20" t="s">
        <v>231</v>
      </c>
      <c r="C257" s="17"/>
      <c r="D257" s="18" t="n">
        <v>15000</v>
      </c>
      <c r="E257" s="17" t="n">
        <v>15000</v>
      </c>
      <c r="F257" s="0"/>
      <c r="G257" s="0"/>
    </row>
    <row collapsed="false" customFormat="false" customHeight="false" hidden="false" ht="14" outlineLevel="0" r="258">
      <c r="A258" s="49"/>
      <c r="B258" s="20"/>
      <c r="C258" s="17"/>
      <c r="D258" s="18"/>
      <c r="E258" s="17"/>
    </row>
    <row collapsed="false" customFormat="false" customHeight="false" hidden="false" ht="14.9" outlineLevel="0" r="259">
      <c r="A259" s="10" t="s">
        <v>232</v>
      </c>
      <c r="B259" s="11" t="s">
        <v>233</v>
      </c>
      <c r="C259" s="12" t="n">
        <v>496100</v>
      </c>
      <c r="D259" s="13" t="n">
        <f aca="false">SUM(D260:D265)</f>
        <v>553497</v>
      </c>
      <c r="E259" s="12" t="n">
        <f aca="false">SUM(E260:E265)</f>
        <v>568347</v>
      </c>
    </row>
    <row collapsed="false" customFormat="false" customHeight="false" hidden="false" ht="14.9" outlineLevel="0" r="260">
      <c r="A260" s="15" t="s">
        <v>70</v>
      </c>
      <c r="B260" s="20" t="s">
        <v>71</v>
      </c>
      <c r="C260" s="17" t="n">
        <v>274650</v>
      </c>
      <c r="D260" s="18" t="n">
        <v>317775</v>
      </c>
      <c r="E260" s="17" t="n">
        <v>327308</v>
      </c>
    </row>
    <row collapsed="false" customFormat="false" customHeight="false" hidden="false" ht="14.9" outlineLevel="0" r="261">
      <c r="A261" s="15" t="s">
        <v>72</v>
      </c>
      <c r="B261" s="20" t="s">
        <v>73</v>
      </c>
      <c r="C261" s="17" t="n">
        <v>95900</v>
      </c>
      <c r="D261" s="18" t="n">
        <v>111222</v>
      </c>
      <c r="E261" s="17" t="n">
        <v>114559</v>
      </c>
    </row>
    <row collapsed="false" customFormat="false" customHeight="false" hidden="false" ht="14.9" outlineLevel="0" r="262">
      <c r="A262" s="15" t="s">
        <v>74</v>
      </c>
      <c r="B262" s="20" t="s">
        <v>75</v>
      </c>
      <c r="C262" s="17" t="n">
        <v>107650</v>
      </c>
      <c r="D262" s="18" t="n">
        <v>107650</v>
      </c>
      <c r="E262" s="17" t="n">
        <v>107780</v>
      </c>
    </row>
    <row collapsed="false" customFormat="false" customHeight="false" hidden="false" ht="14.9" outlineLevel="0" r="263">
      <c r="A263" s="15" t="s">
        <v>172</v>
      </c>
      <c r="B263" s="20" t="s">
        <v>42</v>
      </c>
      <c r="C263" s="17"/>
      <c r="D263" s="18"/>
      <c r="E263" s="17" t="n">
        <v>100</v>
      </c>
    </row>
    <row collapsed="false" customFormat="false" customHeight="false" hidden="false" ht="14.9" outlineLevel="0" r="264">
      <c r="A264" s="15" t="n">
        <v>637005</v>
      </c>
      <c r="B264" s="20" t="s">
        <v>234</v>
      </c>
      <c r="C264" s="17" t="n">
        <v>2000</v>
      </c>
      <c r="D264" s="18" t="n">
        <v>600</v>
      </c>
      <c r="E264" s="17" t="n">
        <v>600</v>
      </c>
    </row>
    <row collapsed="false" customFormat="false" customHeight="false" hidden="false" ht="14.9" outlineLevel="0" r="265">
      <c r="A265" s="15" t="s">
        <v>172</v>
      </c>
      <c r="B265" s="20" t="s">
        <v>235</v>
      </c>
      <c r="C265" s="17" t="n">
        <v>15900</v>
      </c>
      <c r="D265" s="18" t="n">
        <v>16250</v>
      </c>
      <c r="E265" s="17" t="n">
        <v>18000</v>
      </c>
    </row>
    <row collapsed="false" customFormat="false" customHeight="false" hidden="false" ht="14" outlineLevel="0" r="266">
      <c r="A266" s="15"/>
      <c r="B266" s="20"/>
      <c r="C266" s="17"/>
      <c r="D266" s="18"/>
      <c r="E266" s="17"/>
    </row>
    <row collapsed="false" customFormat="false" customHeight="false" hidden="false" ht="14" outlineLevel="0" r="267">
      <c r="A267" s="15"/>
      <c r="B267" s="20"/>
      <c r="C267" s="17"/>
      <c r="D267" s="18"/>
      <c r="E267" s="17"/>
    </row>
    <row collapsed="false" customFormat="false" customHeight="false" hidden="false" ht="14.9" outlineLevel="0" r="268">
      <c r="A268" s="10" t="s">
        <v>236</v>
      </c>
      <c r="B268" s="11" t="s">
        <v>237</v>
      </c>
      <c r="C268" s="12" t="n">
        <v>1137528</v>
      </c>
      <c r="D268" s="13" t="n">
        <f aca="false">SUM(D269:D292)</f>
        <v>1243241</v>
      </c>
      <c r="E268" s="12" t="n">
        <f aca="false">SUM(E269:E292)</f>
        <v>1242120</v>
      </c>
    </row>
    <row collapsed="false" customFormat="false" customHeight="false" hidden="false" ht="14.9" outlineLevel="0" r="269">
      <c r="A269" s="15" t="s">
        <v>172</v>
      </c>
      <c r="B269" s="11" t="s">
        <v>238</v>
      </c>
      <c r="C269" s="17" t="n">
        <v>461490</v>
      </c>
      <c r="D269" s="18" t="n">
        <v>480116</v>
      </c>
      <c r="E269" s="17" t="n">
        <v>505075</v>
      </c>
    </row>
    <row collapsed="false" customFormat="false" customHeight="false" hidden="false" ht="14.9" outlineLevel="0" r="270">
      <c r="A270" s="15" t="s">
        <v>172</v>
      </c>
      <c r="B270" s="20" t="s">
        <v>239</v>
      </c>
      <c r="C270" s="17" t="n">
        <v>1200</v>
      </c>
      <c r="D270" s="18" t="n">
        <v>1200</v>
      </c>
      <c r="E270" s="17" t="n">
        <v>1200</v>
      </c>
    </row>
    <row collapsed="false" customFormat="false" customHeight="false" hidden="false" ht="14.9" outlineLevel="0" r="271">
      <c r="A271" s="15" t="s">
        <v>172</v>
      </c>
      <c r="B271" s="20" t="s">
        <v>240</v>
      </c>
      <c r="C271" s="17" t="n">
        <v>450</v>
      </c>
      <c r="D271" s="18" t="n">
        <v>450</v>
      </c>
      <c r="E271" s="17" t="n">
        <v>450</v>
      </c>
    </row>
    <row collapsed="false" customFormat="false" customHeight="false" hidden="false" ht="14.9" outlineLevel="0" r="272">
      <c r="A272" s="15" t="s">
        <v>172</v>
      </c>
      <c r="B272" s="20" t="s">
        <v>241</v>
      </c>
      <c r="C272" s="17" t="n">
        <v>6200</v>
      </c>
      <c r="D272" s="18" t="n">
        <v>6200</v>
      </c>
      <c r="E272" s="17" t="n">
        <v>6200</v>
      </c>
    </row>
    <row collapsed="false" customFormat="false" customHeight="false" hidden="false" ht="14.9" outlineLevel="0" r="273">
      <c r="A273" s="15" t="s">
        <v>172</v>
      </c>
      <c r="B273" s="20" t="s">
        <v>242</v>
      </c>
      <c r="C273" s="17" t="n">
        <v>9240</v>
      </c>
      <c r="D273" s="18" t="n">
        <v>9240</v>
      </c>
      <c r="E273" s="17" t="n">
        <v>8766</v>
      </c>
    </row>
    <row collapsed="false" customFormat="false" customHeight="false" hidden="false" ht="14.9" outlineLevel="0" r="274">
      <c r="A274" s="15" t="s">
        <v>172</v>
      </c>
      <c r="B274" s="20" t="s">
        <v>243</v>
      </c>
      <c r="C274" s="17" t="n">
        <v>13680</v>
      </c>
      <c r="D274" s="18" t="n">
        <v>18700</v>
      </c>
      <c r="E274" s="17" t="n">
        <v>20584</v>
      </c>
    </row>
    <row collapsed="false" customFormat="false" customHeight="false" hidden="false" ht="14.9" outlineLevel="0" r="275">
      <c r="A275" s="15" t="s">
        <v>172</v>
      </c>
      <c r="B275" s="20" t="s">
        <v>244</v>
      </c>
      <c r="C275" s="17" t="n">
        <v>82635</v>
      </c>
      <c r="D275" s="18" t="n">
        <v>93170</v>
      </c>
      <c r="E275" s="17" t="n">
        <v>93170</v>
      </c>
    </row>
    <row collapsed="false" customFormat="false" customHeight="false" hidden="false" ht="14.9" outlineLevel="0" r="276">
      <c r="A276" s="15" t="s">
        <v>172</v>
      </c>
      <c r="B276" s="20" t="s">
        <v>245</v>
      </c>
      <c r="C276" s="17" t="n">
        <v>333</v>
      </c>
      <c r="D276" s="18" t="n">
        <v>400</v>
      </c>
      <c r="E276" s="17" t="n">
        <v>400</v>
      </c>
    </row>
    <row collapsed="false" customFormat="false" customHeight="false" hidden="false" ht="14.9" outlineLevel="0" r="277">
      <c r="A277" s="15" t="s">
        <v>172</v>
      </c>
      <c r="B277" s="20" t="s">
        <v>246</v>
      </c>
      <c r="C277" s="17"/>
      <c r="D277" s="18" t="n">
        <v>1000</v>
      </c>
      <c r="E277" s="17" t="n">
        <v>1000</v>
      </c>
    </row>
    <row collapsed="false" customFormat="false" customHeight="false" hidden="false" ht="14.2" outlineLevel="0" r="278">
      <c r="A278" s="15" t="s">
        <v>172</v>
      </c>
      <c r="B278" s="22" t="s">
        <v>247</v>
      </c>
      <c r="C278" s="17"/>
      <c r="D278" s="18"/>
      <c r="E278" s="17" t="n">
        <v>1200</v>
      </c>
    </row>
    <row collapsed="false" customFormat="false" customHeight="false" hidden="false" ht="14.2" outlineLevel="0" r="279">
      <c r="A279" s="15" t="s">
        <v>172</v>
      </c>
      <c r="B279" s="22" t="s">
        <v>248</v>
      </c>
      <c r="C279" s="17"/>
      <c r="D279" s="18"/>
      <c r="E279" s="17" t="n">
        <v>3000</v>
      </c>
    </row>
    <row collapsed="false" customFormat="false" customHeight="false" hidden="false" ht="14.9" outlineLevel="0" r="280">
      <c r="A280" s="15" t="n">
        <v>637005</v>
      </c>
      <c r="B280" s="20" t="s">
        <v>249</v>
      </c>
      <c r="C280" s="17" t="n">
        <v>1000</v>
      </c>
      <c r="D280" s="18" t="n">
        <v>600</v>
      </c>
      <c r="E280" s="17" t="n">
        <v>600</v>
      </c>
    </row>
    <row collapsed="false" customFormat="false" customHeight="false" hidden="false" ht="14.9" outlineLevel="0" r="281">
      <c r="A281" s="15" t="s">
        <v>172</v>
      </c>
      <c r="B281" s="11" t="s">
        <v>250</v>
      </c>
      <c r="C281" s="17" t="n">
        <v>481041</v>
      </c>
      <c r="D281" s="18" t="n">
        <v>523736</v>
      </c>
      <c r="E281" s="17" t="n">
        <v>490925</v>
      </c>
    </row>
    <row collapsed="false" customFormat="false" customHeight="false" hidden="false" ht="14.9" outlineLevel="0" r="282">
      <c r="A282" s="15" t="s">
        <v>172</v>
      </c>
      <c r="B282" s="20" t="s">
        <v>57</v>
      </c>
      <c r="C282" s="17"/>
      <c r="D282" s="18" t="n">
        <v>7200</v>
      </c>
      <c r="E282" s="17" t="n">
        <v>9000</v>
      </c>
    </row>
    <row collapsed="false" customFormat="false" customHeight="false" hidden="false" ht="14.9" outlineLevel="0" r="283">
      <c r="A283" s="15" t="s">
        <v>172</v>
      </c>
      <c r="B283" s="20" t="s">
        <v>251</v>
      </c>
      <c r="C283" s="17" t="n">
        <v>600</v>
      </c>
      <c r="D283" s="18" t="n">
        <v>600</v>
      </c>
      <c r="E283" s="17" t="n">
        <v>600</v>
      </c>
    </row>
    <row collapsed="false" customFormat="false" customHeight="false" hidden="false" ht="14.9" outlineLevel="0" r="284">
      <c r="A284" s="15" t="s">
        <v>172</v>
      </c>
      <c r="B284" s="20" t="s">
        <v>252</v>
      </c>
      <c r="C284" s="17" t="n">
        <v>660</v>
      </c>
      <c r="D284" s="18" t="n">
        <v>660</v>
      </c>
      <c r="E284" s="17" t="n">
        <v>660</v>
      </c>
    </row>
    <row collapsed="false" customFormat="false" customHeight="false" hidden="false" ht="14.9" outlineLevel="0" r="285">
      <c r="A285" s="15" t="s">
        <v>172</v>
      </c>
      <c r="B285" s="20" t="s">
        <v>53</v>
      </c>
      <c r="C285" s="17" t="n">
        <v>350</v>
      </c>
      <c r="D285" s="18" t="n">
        <v>350</v>
      </c>
      <c r="E285" s="17" t="n">
        <v>350</v>
      </c>
    </row>
    <row collapsed="false" customFormat="false" customHeight="false" hidden="false" ht="14.9" outlineLevel="0" r="286">
      <c r="A286" s="15" t="s">
        <v>172</v>
      </c>
      <c r="B286" s="20" t="s">
        <v>253</v>
      </c>
      <c r="C286" s="17" t="n">
        <v>8961</v>
      </c>
      <c r="D286" s="18" t="n">
        <v>8961</v>
      </c>
      <c r="E286" s="17" t="n">
        <v>8634</v>
      </c>
    </row>
    <row collapsed="false" customFormat="false" customHeight="false" hidden="false" ht="14.9" outlineLevel="0" r="287">
      <c r="A287" s="15" t="s">
        <v>172</v>
      </c>
      <c r="B287" s="20" t="s">
        <v>254</v>
      </c>
      <c r="C287" s="17" t="n">
        <v>15390</v>
      </c>
      <c r="D287" s="18" t="n">
        <v>17578</v>
      </c>
      <c r="E287" s="17" t="n">
        <v>19406</v>
      </c>
    </row>
    <row collapsed="false" customFormat="false" customHeight="false" hidden="false" ht="14.9" outlineLevel="0" r="288">
      <c r="A288" s="15" t="s">
        <v>172</v>
      </c>
      <c r="B288" s="20" t="s">
        <v>255</v>
      </c>
      <c r="C288" s="17" t="n">
        <v>51765</v>
      </c>
      <c r="D288" s="18" t="n">
        <v>60080</v>
      </c>
      <c r="E288" s="17" t="n">
        <v>57900</v>
      </c>
    </row>
    <row collapsed="false" customFormat="false" customHeight="false" hidden="false" ht="14.9" outlineLevel="0" r="289">
      <c r="A289" s="15" t="s">
        <v>172</v>
      </c>
      <c r="B289" s="20" t="s">
        <v>256</v>
      </c>
      <c r="C289" s="17" t="n">
        <v>333</v>
      </c>
      <c r="D289" s="18" t="n">
        <v>400</v>
      </c>
      <c r="E289" s="17" t="n">
        <v>400</v>
      </c>
    </row>
    <row collapsed="false" customFormat="false" customHeight="false" hidden="false" ht="14.9" outlineLevel="0" r="290">
      <c r="A290" s="15" t="s">
        <v>172</v>
      </c>
      <c r="B290" s="20" t="s">
        <v>257</v>
      </c>
      <c r="C290" s="17" t="n">
        <v>1200</v>
      </c>
      <c r="D290" s="18" t="n">
        <v>2000</v>
      </c>
      <c r="E290" s="17" t="n">
        <v>2000</v>
      </c>
    </row>
    <row collapsed="false" customFormat="false" customHeight="false" hidden="false" ht="14.9" outlineLevel="0" r="291">
      <c r="A291" s="15" t="n">
        <v>637005</v>
      </c>
      <c r="B291" s="20" t="s">
        <v>249</v>
      </c>
      <c r="C291" s="17" t="n">
        <v>1000</v>
      </c>
      <c r="D291" s="18" t="n">
        <v>600</v>
      </c>
      <c r="E291" s="17" t="n">
        <v>600</v>
      </c>
    </row>
    <row collapsed="false" customFormat="false" customHeight="false" hidden="false" ht="14.9" outlineLevel="0" r="292">
      <c r="A292" s="15" t="s">
        <v>172</v>
      </c>
      <c r="B292" s="20" t="s">
        <v>258</v>
      </c>
      <c r="C292" s="17"/>
      <c r="D292" s="28" t="n">
        <v>10000</v>
      </c>
      <c r="E292" s="17" t="n">
        <v>10000</v>
      </c>
    </row>
    <row collapsed="false" customFormat="false" customHeight="false" hidden="false" ht="14" outlineLevel="0" r="293">
      <c r="A293" s="19"/>
      <c r="B293" s="16"/>
      <c r="C293" s="17"/>
      <c r="D293" s="18"/>
      <c r="E293" s="17"/>
    </row>
    <row collapsed="false" customFormat="false" customHeight="false" hidden="false" ht="14.2" outlineLevel="0" r="294">
      <c r="A294" s="24" t="s">
        <v>236</v>
      </c>
      <c r="B294" s="25" t="s">
        <v>259</v>
      </c>
      <c r="C294" s="26" t="n">
        <v>250</v>
      </c>
      <c r="D294" s="13" t="n">
        <f aca="false">SUM(D295:D295)</f>
        <v>400</v>
      </c>
      <c r="E294" s="12" t="n">
        <f aca="false">SUM(E295:E296)</f>
        <v>3400</v>
      </c>
    </row>
    <row collapsed="false" customFormat="false" customHeight="false" hidden="false" ht="14.2" outlineLevel="0" r="295">
      <c r="A295" s="19" t="n">
        <v>642004</v>
      </c>
      <c r="B295" s="16" t="s">
        <v>260</v>
      </c>
      <c r="C295" s="17" t="n">
        <v>135</v>
      </c>
      <c r="D295" s="18" t="n">
        <v>400</v>
      </c>
      <c r="E295" s="17" t="n">
        <v>400</v>
      </c>
    </row>
    <row collapsed="false" customFormat="false" customHeight="false" hidden="false" ht="14.2" outlineLevel="0" r="296">
      <c r="A296" s="50" t="s">
        <v>74</v>
      </c>
      <c r="B296" s="51" t="s">
        <v>261</v>
      </c>
      <c r="C296" s="52"/>
      <c r="D296" s="52"/>
      <c r="E296" s="52" t="n">
        <v>3000</v>
      </c>
      <c r="H296" s="52"/>
      <c r="I296" s="53"/>
    </row>
    <row collapsed="false" customFormat="false" customHeight="false" hidden="false" ht="14" outlineLevel="0" r="297">
      <c r="A297" s="50"/>
      <c r="B297" s="51"/>
      <c r="C297" s="52"/>
      <c r="D297" s="54"/>
      <c r="E297" s="52"/>
      <c r="H297" s="55"/>
      <c r="I297" s="53"/>
    </row>
    <row collapsed="false" customFormat="false" customHeight="false" hidden="false" ht="14.9" outlineLevel="0" r="298">
      <c r="A298" s="10" t="s">
        <v>262</v>
      </c>
      <c r="B298" s="11" t="s">
        <v>263</v>
      </c>
      <c r="C298" s="12" t="n">
        <v>746512</v>
      </c>
      <c r="D298" s="13" t="n">
        <f aca="false">SUM(D299:D301)</f>
        <v>827922</v>
      </c>
      <c r="E298" s="12" t="n">
        <f aca="false">SUM(E299:E301)</f>
        <v>840353</v>
      </c>
    </row>
    <row collapsed="false" customFormat="false" customHeight="false" hidden="false" ht="14.9" outlineLevel="0" r="299">
      <c r="A299" s="15" t="s">
        <v>172</v>
      </c>
      <c r="B299" s="20" t="s">
        <v>264</v>
      </c>
      <c r="C299" s="17" t="n">
        <v>408278</v>
      </c>
      <c r="D299" s="18" t="n">
        <v>413541</v>
      </c>
      <c r="E299" s="17" t="n">
        <v>413541</v>
      </c>
    </row>
    <row collapsed="false" customFormat="false" customHeight="false" hidden="false" ht="14.9" outlineLevel="0" r="300">
      <c r="A300" s="15" t="n">
        <v>642005</v>
      </c>
      <c r="B300" s="20" t="s">
        <v>265</v>
      </c>
      <c r="C300" s="17" t="n">
        <v>249988</v>
      </c>
      <c r="D300" s="18" t="n">
        <v>286110</v>
      </c>
      <c r="E300" s="17" t="n">
        <v>294693</v>
      </c>
    </row>
    <row collapsed="false" customFormat="false" customHeight="false" hidden="false" ht="14.9" outlineLevel="0" r="301">
      <c r="A301" s="15" t="n">
        <v>642005</v>
      </c>
      <c r="B301" s="20" t="s">
        <v>266</v>
      </c>
      <c r="C301" s="17" t="n">
        <v>88246</v>
      </c>
      <c r="D301" s="18" t="n">
        <v>128271</v>
      </c>
      <c r="E301" s="17" t="n">
        <v>132119</v>
      </c>
    </row>
    <row collapsed="false" customFormat="false" customHeight="false" hidden="false" ht="14" outlineLevel="0" r="302">
      <c r="A302" s="15"/>
      <c r="B302" s="20"/>
      <c r="C302" s="17"/>
      <c r="D302" s="18"/>
      <c r="E302" s="17"/>
      <c r="I302" s="56"/>
    </row>
    <row collapsed="false" customFormat="false" customHeight="false" hidden="false" ht="14.9" outlineLevel="0" r="303">
      <c r="A303" s="10" t="s">
        <v>262</v>
      </c>
      <c r="B303" s="11" t="s">
        <v>267</v>
      </c>
      <c r="C303" s="39" t="n">
        <v>19565</v>
      </c>
      <c r="D303" s="40" t="n">
        <f aca="false">SUM(D304:D304)</f>
        <v>22110</v>
      </c>
      <c r="E303" s="39" t="n">
        <f aca="false">SUM(E304:E304)</f>
        <v>19034</v>
      </c>
    </row>
    <row collapsed="false" customFormat="false" customHeight="false" hidden="false" ht="14.9" outlineLevel="0" r="304">
      <c r="A304" s="15" t="n">
        <v>642004</v>
      </c>
      <c r="B304" s="20" t="s">
        <v>268</v>
      </c>
      <c r="C304" s="17" t="n">
        <v>19565</v>
      </c>
      <c r="D304" s="18" t="n">
        <v>22110</v>
      </c>
      <c r="E304" s="17" t="n">
        <v>19034</v>
      </c>
    </row>
    <row collapsed="false" customFormat="false" customHeight="false" hidden="false" ht="14" outlineLevel="0" r="305">
      <c r="A305" s="15"/>
      <c r="B305" s="20"/>
      <c r="C305" s="17"/>
      <c r="D305" s="18"/>
      <c r="E305" s="38"/>
    </row>
    <row collapsed="false" customFormat="false" customHeight="false" hidden="false" ht="14" outlineLevel="0" r="306">
      <c r="A306" s="15"/>
      <c r="B306" s="20"/>
      <c r="C306" s="12"/>
      <c r="D306" s="13"/>
      <c r="E306" s="12"/>
    </row>
    <row collapsed="false" customFormat="false" customHeight="false" hidden="false" ht="14.9" outlineLevel="0" r="307">
      <c r="A307" s="10" t="s">
        <v>262</v>
      </c>
      <c r="B307" s="11" t="s">
        <v>269</v>
      </c>
      <c r="C307" s="12" t="n">
        <v>134188</v>
      </c>
      <c r="D307" s="13" t="n">
        <f aca="false">SUM(D308:D310)</f>
        <v>102000</v>
      </c>
      <c r="E307" s="12" t="n">
        <f aca="false">SUM(E308:E310)</f>
        <v>108000</v>
      </c>
    </row>
    <row collapsed="false" customFormat="false" customHeight="false" hidden="false" ht="14.9" outlineLevel="0" r="308">
      <c r="A308" s="15" t="s">
        <v>172</v>
      </c>
      <c r="B308" s="20" t="s">
        <v>270</v>
      </c>
      <c r="C308" s="17" t="n">
        <v>130788</v>
      </c>
      <c r="D308" s="18" t="n">
        <v>100000</v>
      </c>
      <c r="E308" s="17" t="n">
        <v>102000</v>
      </c>
    </row>
    <row collapsed="false" customFormat="false" customHeight="false" hidden="false" ht="14.9" outlineLevel="0" r="309">
      <c r="A309" s="15" t="s">
        <v>172</v>
      </c>
      <c r="B309" s="20" t="s">
        <v>271</v>
      </c>
      <c r="C309" s="17"/>
      <c r="D309" s="18" t="n">
        <v>1000</v>
      </c>
      <c r="E309" s="17" t="n">
        <v>5000</v>
      </c>
    </row>
    <row collapsed="false" customFormat="false" customHeight="false" hidden="false" ht="14.9" outlineLevel="0" r="310">
      <c r="A310" s="15" t="s">
        <v>172</v>
      </c>
      <c r="B310" s="20" t="s">
        <v>272</v>
      </c>
      <c r="C310" s="17" t="n">
        <v>1000</v>
      </c>
      <c r="D310" s="18" t="n">
        <v>1000</v>
      </c>
      <c r="E310" s="17" t="n">
        <v>1000</v>
      </c>
    </row>
    <row collapsed="false" customFormat="false" customHeight="false" hidden="false" ht="14" outlineLevel="0" r="311">
      <c r="A311" s="15"/>
      <c r="B311" s="20"/>
      <c r="C311" s="17"/>
      <c r="D311" s="18"/>
      <c r="E311" s="17"/>
    </row>
    <row collapsed="false" customFormat="false" customHeight="false" hidden="false" ht="14.9" outlineLevel="0" r="312">
      <c r="A312" s="37" t="s">
        <v>273</v>
      </c>
      <c r="B312" s="11" t="s">
        <v>274</v>
      </c>
      <c r="C312" s="17"/>
      <c r="D312" s="18"/>
      <c r="E312" s="12" t="n">
        <f aca="false">SUM(E313)</f>
        <v>108216</v>
      </c>
    </row>
    <row collapsed="false" customFormat="false" customHeight="false" hidden="false" ht="14.9" outlineLevel="0" r="313">
      <c r="A313" s="15" t="s">
        <v>172</v>
      </c>
      <c r="B313" s="20" t="s">
        <v>274</v>
      </c>
      <c r="C313" s="17"/>
      <c r="D313" s="18"/>
      <c r="E313" s="17" t="n">
        <v>108216</v>
      </c>
    </row>
    <row collapsed="false" customFormat="false" customHeight="false" hidden="false" ht="14" outlineLevel="0" r="314">
      <c r="A314" s="15"/>
      <c r="B314" s="20"/>
      <c r="C314" s="17"/>
      <c r="D314" s="18"/>
      <c r="E314" s="22"/>
    </row>
    <row collapsed="false" customFormat="false" customHeight="false" hidden="false" ht="14.9" outlineLevel="0" r="315">
      <c r="A315" s="10" t="s">
        <v>275</v>
      </c>
      <c r="B315" s="11" t="s">
        <v>276</v>
      </c>
      <c r="C315" s="12"/>
      <c r="D315" s="13"/>
      <c r="E315" s="22"/>
    </row>
    <row collapsed="false" customFormat="false" customHeight="false" hidden="false" ht="14.9" outlineLevel="0" r="316">
      <c r="A316" s="10" t="s">
        <v>277</v>
      </c>
      <c r="B316" s="11" t="s">
        <v>278</v>
      </c>
      <c r="C316" s="12" t="n">
        <v>88096</v>
      </c>
      <c r="D316" s="13" t="n">
        <f aca="false">SUM(D317:D319)</f>
        <v>322400</v>
      </c>
      <c r="E316" s="12" t="n">
        <f aca="false">SUM(E317:E319)</f>
        <v>431360</v>
      </c>
    </row>
    <row collapsed="false" customFormat="false" customHeight="false" hidden="false" ht="14.9" outlineLevel="0" r="317">
      <c r="A317" s="15" t="n">
        <v>637005</v>
      </c>
      <c r="B317" s="20" t="s">
        <v>279</v>
      </c>
      <c r="C317" s="17"/>
      <c r="D317" s="18" t="n">
        <v>600</v>
      </c>
      <c r="E317" s="17" t="n">
        <v>600</v>
      </c>
    </row>
    <row collapsed="false" customFormat="false" customHeight="false" hidden="false" ht="14.9" outlineLevel="0" r="318">
      <c r="A318" s="15" t="s">
        <v>127</v>
      </c>
      <c r="B318" s="20" t="s">
        <v>280</v>
      </c>
      <c r="C318" s="17" t="n">
        <v>66496</v>
      </c>
      <c r="D318" s="18" t="n">
        <v>175400</v>
      </c>
      <c r="E318" s="17" t="n">
        <v>175400</v>
      </c>
    </row>
    <row collapsed="false" customFormat="false" customHeight="false" hidden="false" ht="14.9" outlineLevel="0" r="319">
      <c r="A319" s="15" t="s">
        <v>127</v>
      </c>
      <c r="B319" s="20" t="s">
        <v>59</v>
      </c>
      <c r="C319" s="17"/>
      <c r="D319" s="18" t="n">
        <v>146400</v>
      </c>
      <c r="E319" s="17" t="n">
        <v>255360</v>
      </c>
    </row>
    <row collapsed="false" customFormat="false" customHeight="false" hidden="false" ht="14" outlineLevel="0" r="320">
      <c r="A320" s="15"/>
      <c r="B320" s="20"/>
      <c r="C320" s="12"/>
      <c r="D320" s="13"/>
      <c r="E320" s="12"/>
    </row>
    <row collapsed="false" customFormat="false" customHeight="false" hidden="false" ht="14.9" outlineLevel="0" r="321">
      <c r="A321" s="10" t="s">
        <v>281</v>
      </c>
      <c r="B321" s="11" t="s">
        <v>282</v>
      </c>
      <c r="C321" s="12" t="n">
        <v>1800</v>
      </c>
      <c r="D321" s="13" t="n">
        <f aca="false">SUM(D322:D323)</f>
        <v>1900</v>
      </c>
      <c r="E321" s="12" t="n">
        <f aca="false">SUM(E322:E323)</f>
        <v>2000</v>
      </c>
    </row>
    <row collapsed="false" customFormat="false" customHeight="false" hidden="false" ht="14.9" outlineLevel="0" r="322">
      <c r="A322" s="15" t="n">
        <v>642026</v>
      </c>
      <c r="B322" s="20" t="s">
        <v>283</v>
      </c>
      <c r="C322" s="17"/>
      <c r="D322" s="18" t="n">
        <v>900</v>
      </c>
      <c r="E322" s="17" t="n">
        <v>1000</v>
      </c>
    </row>
    <row collapsed="false" customFormat="false" customHeight="false" hidden="false" ht="14.9" outlineLevel="0" r="323">
      <c r="A323" s="15" t="s">
        <v>127</v>
      </c>
      <c r="B323" s="20" t="s">
        <v>284</v>
      </c>
      <c r="C323" s="17" t="n">
        <v>1000</v>
      </c>
      <c r="D323" s="18" t="n">
        <v>1000</v>
      </c>
      <c r="E323" s="17" t="n">
        <v>1000</v>
      </c>
    </row>
    <row collapsed="false" customFormat="false" customHeight="false" hidden="false" ht="14" outlineLevel="0" r="324">
      <c r="A324" s="15"/>
      <c r="B324" s="20"/>
      <c r="C324" s="17"/>
      <c r="D324" s="18"/>
      <c r="E324" s="17"/>
    </row>
    <row collapsed="false" customFormat="false" customHeight="false" hidden="false" ht="14.9" outlineLevel="0" r="325">
      <c r="A325" s="10" t="s">
        <v>285</v>
      </c>
      <c r="B325" s="11" t="s">
        <v>286</v>
      </c>
      <c r="C325" s="12" t="n">
        <v>37700</v>
      </c>
      <c r="D325" s="13" t="n">
        <f aca="false">SUM(D326:D331)</f>
        <v>11220</v>
      </c>
      <c r="E325" s="12" t="n">
        <f aca="false">SUM(E326:E331)</f>
        <v>12920</v>
      </c>
    </row>
    <row collapsed="false" customFormat="false" customHeight="false" hidden="false" ht="14.9" outlineLevel="0" r="326">
      <c r="A326" s="15" t="n">
        <v>637005</v>
      </c>
      <c r="B326" s="20" t="s">
        <v>287</v>
      </c>
      <c r="C326" s="17" t="n">
        <v>1300</v>
      </c>
      <c r="D326" s="18" t="n">
        <v>1300</v>
      </c>
      <c r="E326" s="17" t="n">
        <v>3000</v>
      </c>
    </row>
    <row collapsed="false" customFormat="false" customHeight="true" hidden="false" ht="14.45" outlineLevel="0" r="327">
      <c r="A327" s="15" t="n">
        <v>637014</v>
      </c>
      <c r="B327" s="20" t="s">
        <v>288</v>
      </c>
      <c r="C327" s="17" t="n">
        <v>3600</v>
      </c>
      <c r="D327" s="18" t="n">
        <v>3600</v>
      </c>
      <c r="E327" s="17" t="n">
        <v>3600</v>
      </c>
    </row>
    <row collapsed="false" customFormat="false" customHeight="false" hidden="false" ht="14.9" outlineLevel="0" r="328">
      <c r="A328" s="15" t="n">
        <v>637014</v>
      </c>
      <c r="B328" s="20" t="s">
        <v>289</v>
      </c>
      <c r="C328" s="17" t="n">
        <v>2200</v>
      </c>
      <c r="D328" s="18" t="n">
        <v>2200</v>
      </c>
      <c r="E328" s="17" t="n">
        <v>2200</v>
      </c>
    </row>
    <row collapsed="false" customFormat="false" customHeight="false" hidden="false" ht="14.9" outlineLevel="0" r="329">
      <c r="A329" s="15" t="n">
        <v>637014</v>
      </c>
      <c r="B329" s="20" t="s">
        <v>290</v>
      </c>
      <c r="C329" s="17" t="n">
        <v>3200</v>
      </c>
      <c r="D329" s="18" t="n">
        <v>3200</v>
      </c>
      <c r="E329" s="17" t="n">
        <v>3200</v>
      </c>
    </row>
    <row collapsed="false" customFormat="false" customHeight="false" hidden="false" ht="14.9" outlineLevel="0" r="330">
      <c r="A330" s="15" t="n">
        <v>633009</v>
      </c>
      <c r="B330" s="20" t="s">
        <v>291</v>
      </c>
      <c r="C330" s="17" t="n">
        <v>100</v>
      </c>
      <c r="D330" s="18" t="n">
        <v>130</v>
      </c>
      <c r="E330" s="17" t="n">
        <v>130</v>
      </c>
    </row>
    <row collapsed="false" customFormat="false" customHeight="false" hidden="false" ht="14.9" outlineLevel="0" r="331">
      <c r="A331" s="15" t="n">
        <v>642026</v>
      </c>
      <c r="B331" s="20" t="s">
        <v>292</v>
      </c>
      <c r="C331" s="17" t="n">
        <v>820</v>
      </c>
      <c r="D331" s="18" t="n">
        <v>790</v>
      </c>
      <c r="E331" s="17" t="n">
        <v>790</v>
      </c>
    </row>
    <row collapsed="false" customFormat="false" customHeight="false" hidden="false" ht="14" outlineLevel="0" r="332">
      <c r="A332" s="19"/>
      <c r="B332" s="16"/>
      <c r="C332" s="17"/>
      <c r="D332" s="18"/>
      <c r="E332" s="17"/>
    </row>
    <row collapsed="false" customFormat="false" customHeight="false" hidden="false" ht="14.9" outlineLevel="0" r="333">
      <c r="A333" s="10"/>
      <c r="B333" s="11" t="s">
        <v>293</v>
      </c>
      <c r="C333" s="12" t="n">
        <v>4369362</v>
      </c>
      <c r="D333" s="13" t="e">
        <f aca="false">D84+D147+D152+D155+D162+D167+D170+D173+D183+D185+D189+D196+D199+D205+D217+D223+D228+D236+D241+D244+300+D259+D268+D294+D298+D303+D307+D316+D321+D325+#REF!</f>
        <v>#NAME?</v>
      </c>
      <c r="E333" s="12" t="n">
        <f aca="false">E84+E147+E152+E155+E162+E167+E170+E173+E183+E185+E189+E196+E199+E205+E217+E223+E228+E236+E241+E244+E259+E268+E294+E298+E303+E307+E316+E321+E325+E312</f>
        <v>5169159</v>
      </c>
    </row>
    <row collapsed="false" customFormat="false" customHeight="false" hidden="false" ht="14" outlineLevel="0" r="334">
      <c r="A334" s="57"/>
      <c r="B334" s="58"/>
      <c r="C334" s="29"/>
      <c r="D334" s="28"/>
    </row>
    <row collapsed="false" customFormat="false" customHeight="false" hidden="false" ht="14.9" outlineLevel="0" r="335">
      <c r="A335" s="30" t="s">
        <v>294</v>
      </c>
      <c r="B335" s="11"/>
      <c r="C335" s="17"/>
      <c r="D335" s="18"/>
    </row>
    <row collapsed="false" customFormat="false" customHeight="false" hidden="false" ht="14" outlineLevel="0" r="336">
      <c r="A336" s="15"/>
      <c r="B336" s="20"/>
      <c r="C336" s="17"/>
      <c r="D336" s="18"/>
    </row>
    <row collapsed="false" customFormat="false" customHeight="false" hidden="false" ht="14.9" outlineLevel="0" r="337">
      <c r="A337" s="24" t="s">
        <v>68</v>
      </c>
      <c r="B337" s="11" t="s">
        <v>295</v>
      </c>
      <c r="C337" s="12" t="n">
        <v>50000</v>
      </c>
      <c r="D337" s="13" t="e">
        <f aca="false">SUM(#REF!))</f>
        <v>#NAME?</v>
      </c>
      <c r="E337" s="14" t="n">
        <f aca="false">SUM(E338)</f>
        <v>9000</v>
      </c>
    </row>
    <row collapsed="false" customFormat="false" customHeight="false" hidden="false" ht="14.9" outlineLevel="0" r="338">
      <c r="A338" s="19" t="s">
        <v>296</v>
      </c>
      <c r="B338" s="20" t="s">
        <v>297</v>
      </c>
      <c r="C338" s="17"/>
      <c r="D338" s="18"/>
      <c r="E338" s="22" t="n">
        <v>9000</v>
      </c>
    </row>
    <row collapsed="false" customFormat="false" customHeight="false" hidden="false" ht="14" outlineLevel="0" r="339">
      <c r="A339" s="59"/>
      <c r="B339" s="20"/>
      <c r="C339" s="12"/>
      <c r="D339" s="13"/>
    </row>
    <row collapsed="false" customFormat="false" customHeight="false" hidden="false" ht="14" outlineLevel="0" r="340">
      <c r="A340" s="49"/>
      <c r="B340" s="20"/>
      <c r="C340" s="12"/>
      <c r="D340" s="13"/>
    </row>
    <row collapsed="false" customFormat="false" customHeight="false" hidden="false" ht="14.9" outlineLevel="0" r="341">
      <c r="A341" s="35" t="s">
        <v>298</v>
      </c>
      <c r="B341" s="11" t="s">
        <v>299</v>
      </c>
      <c r="C341" s="12"/>
      <c r="D341" s="13" t="n">
        <f aca="false">SUM(D342:D344)</f>
        <v>365000</v>
      </c>
      <c r="E341" s="14" t="n">
        <f aca="false">SUM(E342:E344)</f>
        <v>350000</v>
      </c>
    </row>
    <row collapsed="false" customFormat="false" customHeight="false" hidden="false" ht="14.2" outlineLevel="0" r="342">
      <c r="A342" s="60" t="s">
        <v>296</v>
      </c>
      <c r="B342" s="16" t="s">
        <v>300</v>
      </c>
      <c r="C342" s="17"/>
      <c r="D342" s="61" t="n">
        <v>200000</v>
      </c>
      <c r="E342" s="2" t="n">
        <v>200000</v>
      </c>
    </row>
    <row collapsed="false" customFormat="false" customHeight="false" hidden="false" ht="14.9" outlineLevel="0" r="343">
      <c r="A343" s="15" t="s">
        <v>296</v>
      </c>
      <c r="B343" s="20" t="s">
        <v>301</v>
      </c>
      <c r="C343" s="17"/>
      <c r="D343" s="18"/>
      <c r="E343" s="2" t="n">
        <v>90000</v>
      </c>
    </row>
    <row collapsed="false" customFormat="false" customHeight="false" hidden="false" ht="26.45" outlineLevel="0" r="344">
      <c r="A344" s="60" t="s">
        <v>296</v>
      </c>
      <c r="B344" s="16" t="s">
        <v>302</v>
      </c>
      <c r="C344" s="17"/>
      <c r="D344" s="61" t="n">
        <v>165000</v>
      </c>
      <c r="E344" s="2" t="n">
        <v>60000</v>
      </c>
    </row>
    <row collapsed="false" customFormat="false" customHeight="false" hidden="false" ht="14" outlineLevel="0" r="345">
      <c r="A345" s="19"/>
      <c r="B345" s="16"/>
      <c r="C345" s="12"/>
      <c r="D345" s="13"/>
    </row>
    <row collapsed="false" customFormat="false" customHeight="false" hidden="false" ht="14.9" outlineLevel="0" r="346">
      <c r="A346" s="10" t="s">
        <v>179</v>
      </c>
      <c r="B346" s="11" t="s">
        <v>180</v>
      </c>
      <c r="C346" s="12" t="n">
        <v>1387362</v>
      </c>
      <c r="D346" s="13" t="n">
        <f aca="false">SUM(D347:D360)</f>
        <v>245106</v>
      </c>
      <c r="E346" s="14" t="n">
        <f aca="false">SUM(E347:E360)</f>
        <v>287572</v>
      </c>
    </row>
    <row collapsed="false" customFormat="false" customHeight="false" hidden="false" ht="14.9" outlineLevel="0" r="347">
      <c r="A347" s="15" t="s">
        <v>303</v>
      </c>
      <c r="B347" s="20" t="s">
        <v>304</v>
      </c>
      <c r="C347" s="17" t="n">
        <v>95906</v>
      </c>
      <c r="D347" s="18" t="n">
        <v>95906</v>
      </c>
      <c r="E347" s="2" t="n">
        <v>95906</v>
      </c>
    </row>
    <row collapsed="false" customFormat="false" customHeight="false" hidden="false" ht="14.9" outlineLevel="0" r="348">
      <c r="A348" s="15" t="s">
        <v>296</v>
      </c>
      <c r="B348" s="20" t="s">
        <v>305</v>
      </c>
      <c r="C348" s="17"/>
      <c r="D348" s="18"/>
      <c r="E348" s="2" t="n">
        <v>20000</v>
      </c>
    </row>
    <row collapsed="false" customFormat="false" customHeight="false" hidden="false" ht="14.9" outlineLevel="0" r="349">
      <c r="A349" s="15" t="s">
        <v>296</v>
      </c>
      <c r="B349" s="20" t="s">
        <v>306</v>
      </c>
      <c r="C349" s="17" t="n">
        <v>15000</v>
      </c>
      <c r="D349" s="18" t="n">
        <v>12000</v>
      </c>
      <c r="E349" s="2" t="n">
        <v>12000</v>
      </c>
    </row>
    <row collapsed="false" customFormat="false" customHeight="false" hidden="false" ht="14.9" outlineLevel="0" r="350">
      <c r="A350" s="15" t="s">
        <v>296</v>
      </c>
      <c r="B350" s="20" t="s">
        <v>307</v>
      </c>
      <c r="C350" s="17"/>
      <c r="D350" s="18" t="n">
        <v>90000</v>
      </c>
      <c r="E350" s="2" t="n">
        <v>45000</v>
      </c>
    </row>
    <row collapsed="false" customFormat="false" customHeight="false" hidden="false" ht="14.9" outlineLevel="0" r="351">
      <c r="A351" s="15" t="s">
        <v>296</v>
      </c>
      <c r="B351" s="20" t="s">
        <v>308</v>
      </c>
      <c r="C351" s="17"/>
      <c r="D351" s="18"/>
      <c r="E351" s="2" t="n">
        <v>9966</v>
      </c>
    </row>
    <row collapsed="false" customFormat="false" customHeight="false" hidden="false" ht="14.2" outlineLevel="0" r="352">
      <c r="A352" s="15" t="s">
        <v>296</v>
      </c>
      <c r="B352" s="16" t="s">
        <v>309</v>
      </c>
      <c r="C352" s="17"/>
      <c r="D352" s="61" t="n">
        <v>25000</v>
      </c>
      <c r="E352" s="2" t="n">
        <v>25000</v>
      </c>
    </row>
    <row collapsed="false" customFormat="false" customHeight="false" hidden="false" ht="14.2" outlineLevel="0" r="353">
      <c r="A353" s="15" t="s">
        <v>296</v>
      </c>
      <c r="B353" s="16" t="s">
        <v>310</v>
      </c>
      <c r="C353" s="17"/>
      <c r="D353" s="61" t="n">
        <v>20000</v>
      </c>
      <c r="E353" s="2" t="n">
        <v>20000</v>
      </c>
    </row>
    <row collapsed="false" customFormat="false" customHeight="false" hidden="false" ht="14.2" outlineLevel="0" r="354">
      <c r="A354" s="15" t="s">
        <v>296</v>
      </c>
      <c r="B354" s="16" t="s">
        <v>311</v>
      </c>
      <c r="C354" s="17"/>
      <c r="D354" s="61"/>
    </row>
    <row collapsed="false" customFormat="false" customHeight="false" hidden="false" ht="14.2" outlineLevel="0" r="355">
      <c r="A355" s="15" t="s">
        <v>296</v>
      </c>
      <c r="B355" s="16" t="s">
        <v>312</v>
      </c>
      <c r="C355" s="17"/>
      <c r="D355" s="61" t="n">
        <v>2200</v>
      </c>
      <c r="E355" s="2" t="n">
        <v>2200</v>
      </c>
    </row>
    <row collapsed="false" customFormat="false" customHeight="false" hidden="false" ht="14.2" outlineLevel="0" r="356">
      <c r="A356" s="15" t="s">
        <v>296</v>
      </c>
      <c r="B356" s="22" t="s">
        <v>313</v>
      </c>
      <c r="C356" s="62"/>
      <c r="D356" s="63"/>
      <c r="E356" s="2" t="n">
        <v>3500</v>
      </c>
    </row>
    <row collapsed="false" customFormat="false" customHeight="false" hidden="false" ht="14.2" outlineLevel="0" r="357">
      <c r="A357" s="15" t="s">
        <v>296</v>
      </c>
      <c r="B357" s="22" t="s">
        <v>314</v>
      </c>
      <c r="C357" s="62"/>
      <c r="D357" s="63"/>
      <c r="E357" s="2" t="n">
        <v>25000</v>
      </c>
    </row>
    <row collapsed="false" customFormat="false" customHeight="false" hidden="false" ht="14.2" outlineLevel="0" r="358">
      <c r="A358" s="15"/>
      <c r="B358" s="22" t="s">
        <v>315</v>
      </c>
      <c r="C358" s="62"/>
      <c r="D358" s="63"/>
    </row>
    <row collapsed="false" customFormat="false" customHeight="true" hidden="false" ht="28.5" outlineLevel="0" r="359">
      <c r="A359" s="15" t="s">
        <v>316</v>
      </c>
      <c r="B359" s="16" t="s">
        <v>317</v>
      </c>
      <c r="C359" s="17"/>
      <c r="D359" s="61" t="n">
        <v>0</v>
      </c>
      <c r="E359" s="2" t="n">
        <v>15000</v>
      </c>
    </row>
    <row collapsed="false" customFormat="false" customHeight="false" hidden="false" ht="14.2" outlineLevel="0" r="360">
      <c r="A360" s="15" t="s">
        <v>316</v>
      </c>
      <c r="B360" s="16" t="s">
        <v>318</v>
      </c>
      <c r="C360" s="17"/>
      <c r="D360" s="61"/>
      <c r="E360" s="2" t="n">
        <v>14000</v>
      </c>
    </row>
    <row collapsed="false" customFormat="false" customHeight="false" hidden="false" ht="14" outlineLevel="0" r="361">
      <c r="A361" s="15"/>
      <c r="B361" s="64"/>
      <c r="C361" s="17"/>
      <c r="D361" s="18"/>
    </row>
    <row collapsed="false" customFormat="false" customHeight="false" hidden="false" ht="14.9" outlineLevel="0" r="362">
      <c r="A362" s="10" t="s">
        <v>236</v>
      </c>
      <c r="B362" s="11" t="s">
        <v>237</v>
      </c>
      <c r="C362" s="12" t="n">
        <v>0</v>
      </c>
      <c r="D362" s="13" t="e">
        <f aca="false">SUM(#REF!))</f>
        <v>#NAME?</v>
      </c>
      <c r="E362" s="14" t="n">
        <f aca="false">SUM(E363:E363)</f>
        <v>92650</v>
      </c>
    </row>
    <row collapsed="false" customFormat="false" customHeight="false" hidden="false" ht="14.9" outlineLevel="0" r="363">
      <c r="A363" s="15" t="s">
        <v>296</v>
      </c>
      <c r="B363" s="20" t="s">
        <v>319</v>
      </c>
      <c r="C363" s="17"/>
      <c r="D363" s="18"/>
      <c r="E363" s="2" t="n">
        <v>92650</v>
      </c>
    </row>
    <row collapsed="false" customFormat="false" customHeight="false" hidden="false" ht="14" outlineLevel="0" r="364">
      <c r="A364" s="15"/>
      <c r="B364" s="20"/>
      <c r="C364" s="17"/>
      <c r="D364" s="18"/>
    </row>
    <row collapsed="false" customFormat="false" customHeight="false" hidden="false" ht="14" outlineLevel="0" r="365">
      <c r="A365" s="65"/>
      <c r="B365" s="2"/>
      <c r="C365" s="17"/>
      <c r="D365" s="18"/>
    </row>
    <row collapsed="false" customFormat="false" customHeight="false" hidden="false" ht="14.9" outlineLevel="0" r="366">
      <c r="A366" s="15"/>
      <c r="B366" s="11" t="s">
        <v>320</v>
      </c>
      <c r="C366" s="12" t="e">
        <f aca="false">C337+#REF!+C341+C346+C362</f>
        <v>#NAME?</v>
      </c>
      <c r="D366" s="13" t="e">
        <f aca="false">D337+#REF!+D341+D346+D362</f>
        <v>#NAME?</v>
      </c>
      <c r="E366" s="14" t="n">
        <f aca="false">SUM(E337+E341+E346+E362)</f>
        <v>739222</v>
      </c>
    </row>
    <row collapsed="false" customFormat="false" customHeight="false" hidden="false" ht="14" outlineLevel="0" r="367">
      <c r="A367" s="66"/>
      <c r="B367" s="58"/>
      <c r="C367" s="67"/>
      <c r="D367" s="68"/>
    </row>
    <row collapsed="false" customFormat="false" customHeight="false" hidden="false" ht="14.9" outlineLevel="0" r="368">
      <c r="A368" s="69" t="s">
        <v>321</v>
      </c>
      <c r="B368" s="70"/>
      <c r="C368" s="71"/>
      <c r="D368" s="72"/>
      <c r="E368" s="70"/>
    </row>
    <row collapsed="false" customFormat="false" customHeight="false" hidden="false" ht="14.9" outlineLevel="0" r="369">
      <c r="A369" s="73"/>
      <c r="B369" s="74" t="s">
        <v>322</v>
      </c>
      <c r="C369" s="71" t="n">
        <v>4761658</v>
      </c>
      <c r="D369" s="72" t="n">
        <f aca="false">D385</f>
        <v>5044962</v>
      </c>
      <c r="E369" s="74" t="n">
        <f aca="false">SUM(E71)</f>
        <v>5594188</v>
      </c>
    </row>
    <row collapsed="false" customFormat="false" customHeight="false" hidden="false" ht="14.9" outlineLevel="0" r="370">
      <c r="A370" s="73"/>
      <c r="B370" s="74" t="s">
        <v>323</v>
      </c>
      <c r="C370" s="71" t="n">
        <v>1210976</v>
      </c>
      <c r="D370" s="72" t="e">
        <f aca="false">D386</f>
        <v>#NAME?</v>
      </c>
      <c r="E370" s="74" t="n">
        <f aca="false">SUM(E80)</f>
        <v>0</v>
      </c>
    </row>
    <row collapsed="false" customFormat="false" customHeight="false" hidden="false" ht="14.9" outlineLevel="0" r="371">
      <c r="A371" s="73"/>
      <c r="B371" s="74" t="s">
        <v>324</v>
      </c>
      <c r="C371" s="71" t="n">
        <f aca="false">C333</f>
        <v>4369362</v>
      </c>
      <c r="D371" s="72" t="e">
        <f aca="false">D333</f>
        <v>#NAME?</v>
      </c>
      <c r="E371" s="74" t="n">
        <f aca="false">SUM(E333)</f>
        <v>5169159</v>
      </c>
    </row>
    <row collapsed="false" customFormat="false" customHeight="false" hidden="false" ht="14.9" outlineLevel="0" r="372">
      <c r="A372" s="73"/>
      <c r="B372" s="74" t="s">
        <v>325</v>
      </c>
      <c r="C372" s="71" t="e">
        <f aca="false">C366</f>
        <v>#NAME?</v>
      </c>
      <c r="D372" s="72" t="e">
        <f aca="false">D366</f>
        <v>#NAME?</v>
      </c>
      <c r="E372" s="74" t="n">
        <f aca="false">SUM(E366)</f>
        <v>739222</v>
      </c>
    </row>
    <row collapsed="false" customFormat="false" customHeight="false" hidden="false" ht="14.9" outlineLevel="0" r="373">
      <c r="A373" s="75"/>
      <c r="B373" s="74" t="s">
        <v>326</v>
      </c>
      <c r="C373" s="71" t="e">
        <f aca="false">(C369+C370)-(C371+C372)</f>
        <v>#NAME?</v>
      </c>
      <c r="D373" s="72" t="e">
        <f aca="false">(D369+D370)-(D371+D372)</f>
        <v>#NAME?</v>
      </c>
      <c r="E373" s="74" t="n">
        <f aca="false">SUM(E369+E370-E371-E372)</f>
        <v>-314193</v>
      </c>
    </row>
    <row collapsed="false" customFormat="false" customHeight="false" hidden="false" ht="14" outlineLevel="0" r="374">
      <c r="A374" s="75"/>
      <c r="B374" s="76"/>
      <c r="C374" s="71"/>
      <c r="D374" s="72"/>
      <c r="E374" s="76"/>
    </row>
    <row collapsed="false" customFormat="false" customHeight="false" hidden="false" ht="14" outlineLevel="0" r="375">
      <c r="A375" s="77"/>
      <c r="B375" s="78"/>
      <c r="C375" s="67"/>
      <c r="D375" s="68"/>
    </row>
    <row collapsed="false" customFormat="false" customHeight="false" hidden="false" ht="14.9" outlineLevel="0" r="376">
      <c r="A376" s="79" t="s">
        <v>327</v>
      </c>
      <c r="B376" s="80"/>
      <c r="C376" s="81"/>
      <c r="D376" s="82"/>
      <c r="E376" s="80"/>
    </row>
    <row collapsed="false" customFormat="false" customHeight="false" hidden="false" ht="14.9" outlineLevel="0" r="377">
      <c r="A377" s="83" t="n">
        <v>454</v>
      </c>
      <c r="B377" s="80" t="s">
        <v>328</v>
      </c>
      <c r="C377" s="81" t="n">
        <v>280000</v>
      </c>
      <c r="D377" s="82" t="n">
        <v>306000</v>
      </c>
      <c r="E377" s="80" t="n">
        <v>380000</v>
      </c>
    </row>
    <row collapsed="false" customFormat="false" customHeight="false" hidden="false" ht="14.9" outlineLevel="0" r="378">
      <c r="A378" s="84"/>
      <c r="B378" s="85" t="s">
        <v>329</v>
      </c>
      <c r="C378" s="86" t="n">
        <v>280000</v>
      </c>
      <c r="D378" s="87" t="n">
        <f aca="false">SUM(D377:D377)</f>
        <v>306000</v>
      </c>
      <c r="E378" s="85" t="n">
        <f aca="false">SUM(E377)</f>
        <v>380000</v>
      </c>
    </row>
    <row collapsed="false" customFormat="false" customHeight="false" hidden="false" ht="14" outlineLevel="0" r="379">
      <c r="A379" s="84"/>
      <c r="B379" s="85"/>
      <c r="C379" s="81"/>
      <c r="D379" s="82"/>
      <c r="E379" s="85"/>
    </row>
    <row collapsed="false" customFormat="false" customHeight="false" hidden="false" ht="14.9" outlineLevel="0" r="380">
      <c r="A380" s="88" t="s">
        <v>330</v>
      </c>
      <c r="B380" s="80"/>
      <c r="C380" s="81"/>
      <c r="D380" s="82"/>
      <c r="E380" s="80"/>
    </row>
    <row collapsed="false" customFormat="false" customHeight="false" hidden="false" ht="14.9" outlineLevel="0" r="381">
      <c r="A381" s="84" t="n">
        <v>821007</v>
      </c>
      <c r="B381" s="80" t="s">
        <v>331</v>
      </c>
      <c r="C381" s="81" t="n">
        <v>8900</v>
      </c>
      <c r="D381" s="82" t="n">
        <v>8900</v>
      </c>
      <c r="E381" s="80" t="n">
        <v>8900</v>
      </c>
    </row>
    <row collapsed="false" customFormat="false" customHeight="false" hidden="false" ht="14.9" outlineLevel="0" r="382">
      <c r="A382" s="84"/>
      <c r="B382" s="85" t="s">
        <v>332</v>
      </c>
      <c r="C382" s="86" t="n">
        <v>12900</v>
      </c>
      <c r="D382" s="87" t="n">
        <f aca="false">SUM(D381:D381)</f>
        <v>8900</v>
      </c>
      <c r="E382" s="85" t="n">
        <f aca="false">SUM(E381:E381)</f>
        <v>8900</v>
      </c>
    </row>
    <row collapsed="false" customFormat="false" customHeight="false" hidden="false" ht="14" outlineLevel="0" r="383">
      <c r="A383" s="2"/>
      <c r="B383" s="89"/>
      <c r="C383" s="67"/>
      <c r="D383" s="68"/>
    </row>
    <row collapsed="false" customFormat="false" customHeight="false" hidden="false" ht="14.9" outlineLevel="0" r="384">
      <c r="A384" s="75"/>
      <c r="B384" s="74" t="s">
        <v>333</v>
      </c>
      <c r="C384" s="71"/>
      <c r="D384" s="72"/>
      <c r="E384" s="74"/>
    </row>
    <row collapsed="false" customFormat="false" customHeight="false" hidden="false" ht="14.9" outlineLevel="0" r="385">
      <c r="A385" s="75"/>
      <c r="B385" s="74" t="s">
        <v>334</v>
      </c>
      <c r="C385" s="71" t="n">
        <v>4761658</v>
      </c>
      <c r="D385" s="72" t="n">
        <f aca="false">D71</f>
        <v>5044962</v>
      </c>
      <c r="E385" s="74" t="n">
        <f aca="false">SUM(E369)</f>
        <v>5594188</v>
      </c>
    </row>
    <row collapsed="false" customFormat="false" customHeight="false" hidden="false" ht="14.9" outlineLevel="0" r="386">
      <c r="A386" s="73"/>
      <c r="B386" s="74" t="s">
        <v>335</v>
      </c>
      <c r="C386" s="71" t="n">
        <v>1210976</v>
      </c>
      <c r="D386" s="72" t="e">
        <f aca="false">D80</f>
        <v>#NAME?</v>
      </c>
      <c r="E386" s="74" t="n">
        <f aca="false">SUM(E370)</f>
        <v>0</v>
      </c>
    </row>
    <row collapsed="false" customFormat="false" customHeight="false" hidden="false" ht="14.9" outlineLevel="0" r="387">
      <c r="A387" s="73"/>
      <c r="B387" s="74" t="s">
        <v>336</v>
      </c>
      <c r="C387" s="71" t="n">
        <v>280000</v>
      </c>
      <c r="D387" s="72" t="n">
        <f aca="false">D378</f>
        <v>306000</v>
      </c>
      <c r="E387" s="74" t="n">
        <f aca="false">SUM(E378)</f>
        <v>380000</v>
      </c>
    </row>
    <row collapsed="false" customFormat="false" customHeight="false" hidden="false" ht="14.9" outlineLevel="0" r="388">
      <c r="A388" s="75"/>
      <c r="B388" s="74" t="s">
        <v>337</v>
      </c>
      <c r="C388" s="71" t="n">
        <v>6252634</v>
      </c>
      <c r="D388" s="72" t="e">
        <f aca="false">SUM(D385:D387)</f>
        <v>#NAME?</v>
      </c>
      <c r="E388" s="74" t="n">
        <f aca="false">SUM(E385:E387)</f>
        <v>5974188</v>
      </c>
    </row>
    <row collapsed="false" customFormat="false" customHeight="false" hidden="false" ht="14" outlineLevel="0" r="389">
      <c r="A389" s="75"/>
      <c r="B389" s="76"/>
      <c r="C389" s="71"/>
      <c r="D389" s="72"/>
      <c r="E389" s="76"/>
    </row>
    <row collapsed="false" customFormat="false" customHeight="false" hidden="false" ht="14.9" outlineLevel="0" r="390">
      <c r="A390" s="75"/>
      <c r="B390" s="74" t="s">
        <v>338</v>
      </c>
      <c r="C390" s="71" t="n">
        <v>4369362</v>
      </c>
      <c r="D390" s="72" t="e">
        <f aca="false">D333</f>
        <v>#NAME?</v>
      </c>
      <c r="E390" s="74" t="n">
        <f aca="false">SUM(E371)</f>
        <v>5169159</v>
      </c>
    </row>
    <row collapsed="false" customFormat="false" customHeight="false" hidden="false" ht="14.9" outlineLevel="0" r="391">
      <c r="A391" s="75"/>
      <c r="B391" s="74" t="s">
        <v>339</v>
      </c>
      <c r="C391" s="71" t="n">
        <v>1863835</v>
      </c>
      <c r="D391" s="72" t="e">
        <f aca="false">D366</f>
        <v>#NAME?</v>
      </c>
      <c r="E391" s="74" t="n">
        <f aca="false">SUM(E372)</f>
        <v>739222</v>
      </c>
    </row>
    <row collapsed="false" customFormat="false" customHeight="false" hidden="false" ht="14.9" outlineLevel="0" r="392">
      <c r="A392" s="73"/>
      <c r="B392" s="74" t="s">
        <v>340</v>
      </c>
      <c r="C392" s="71" t="n">
        <v>12900</v>
      </c>
      <c r="D392" s="72" t="n">
        <f aca="false">D382</f>
        <v>8900</v>
      </c>
      <c r="E392" s="74" t="n">
        <f aca="false">SUM(E382)</f>
        <v>8900</v>
      </c>
    </row>
    <row collapsed="false" customFormat="false" customHeight="false" hidden="false" ht="14.9" outlineLevel="0" r="393">
      <c r="A393" s="75"/>
      <c r="B393" s="74" t="s">
        <v>341</v>
      </c>
      <c r="C393" s="71" t="n">
        <v>6246097</v>
      </c>
      <c r="D393" s="72" t="e">
        <f aca="false">SUM(D390:D392)</f>
        <v>#NAME?</v>
      </c>
      <c r="E393" s="74" t="n">
        <f aca="false">SUM(E390:E392)</f>
        <v>5917281</v>
      </c>
    </row>
    <row collapsed="false" customFormat="false" customHeight="false" hidden="false" ht="14" outlineLevel="0" r="394">
      <c r="A394" s="73"/>
      <c r="B394" s="76"/>
      <c r="C394" s="71"/>
      <c r="D394" s="72"/>
      <c r="E394" s="76"/>
    </row>
    <row collapsed="false" customFormat="false" customHeight="false" hidden="false" ht="14.9" outlineLevel="0" r="395">
      <c r="A395" s="75"/>
      <c r="B395" s="74" t="s">
        <v>342</v>
      </c>
      <c r="C395" s="71" t="n">
        <v>6537</v>
      </c>
      <c r="D395" s="72" t="e">
        <f aca="false">D388-D393</f>
        <v>#NAME?</v>
      </c>
      <c r="E395" s="74" t="n">
        <f aca="false">SUM(E388-E393)</f>
        <v>56907</v>
      </c>
    </row>
    <row collapsed="false" customFormat="false" customHeight="false" hidden="false" ht="14" outlineLevel="0" r="396">
      <c r="A396" s="77"/>
      <c r="B396" s="90"/>
      <c r="C396" s="2"/>
      <c r="D396" s="91"/>
    </row>
    <row collapsed="false" customFormat="false" customHeight="false" hidden="false" ht="14.2" outlineLevel="0" r="397">
      <c r="A397" s="2"/>
      <c r="B397" s="89" t="s">
        <v>343</v>
      </c>
      <c r="C397" s="2"/>
      <c r="D397" s="91"/>
    </row>
    <row collapsed="false" customFormat="false" customHeight="false" hidden="false" ht="14.2" outlineLevel="0" r="398">
      <c r="A398" s="2"/>
      <c r="B398" s="89" t="s">
        <v>344</v>
      </c>
      <c r="C398" s="2"/>
      <c r="D398" s="91"/>
    </row>
    <row collapsed="false" customFormat="false" customHeight="false" hidden="false" ht="14.2" outlineLevel="0" r="399">
      <c r="A399" s="2"/>
      <c r="B399" s="89" t="s">
        <v>345</v>
      </c>
      <c r="C399" s="2"/>
      <c r="D399" s="91"/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blackAndWhite="false" cellComments="none" copies="1" draft="false" firstPageNumber="0" fitToHeight="1" fitToWidth="1" horizontalDpi="300" orientation="portrait" pageOrder="downThenOver" paperSize="9" scale="100" useFirstPageNumber="false" usePrinterDefaults="false" verticalDpi="300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60">
      <selection activeCell="A1" activeCellId="0" pane="topLeft" sqref="A1"/>
    </sheetView>
  </sheetViews>
  <sheetData/>
  <printOptions headings="false" gridLines="false" gridLinesSet="true" horizontalCentered="false" verticalCentered="false"/>
  <pageMargins left="0.7" right="0.7" top="0.75" bottom="0.75" header="0.511805555555555" footer="0.511805555555555"/>
  <pageSetup blackAndWhite="false" cellComments="none" copies="1" draft="false" firstPageNumber="0" fitToHeight="1" fitToWidth="1" horizontalDpi="300" orientation="portrait" pageOrder="downThenOver" paperSize="1" scale="100" useFirstPageNumber="false" usePrinterDefaults="false" verticalDpi="300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60">
      <selection activeCell="A1" activeCellId="0" pane="topLeft" sqref="A1"/>
    </sheetView>
  </sheetViews>
  <sheetData/>
  <printOptions headings="false" gridLines="false" gridLinesSet="true" horizontalCentered="false" verticalCentered="false"/>
  <pageMargins left="0.7" right="0.7" top="0.75" bottom="0.75" header="0.511805555555555" footer="0.511805555555555"/>
  <pageSetup blackAndWhite="false" cellComments="none" copies="1" draft="false" firstPageNumber="0" fitToHeight="1" fitToWidth="1" horizontalDpi="300" orientation="portrait" pageOrder="downThenOver" paperSize="1" scale="100" useFirstPageNumber="false" usePrinterDefaults="false" verticalDpi="300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OpenOffice.org/3.2$Linux OpenOffice.org_project/320m12$Build-9483</Applicat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revision>0</cp:revision>
</cp:coreProperties>
</file>