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75" windowHeight="9720" activeTab="1"/>
  </bookViews>
  <sheets>
    <sheet name="SCHVÁLENÝ MsZ" sheetId="1" r:id="rId1"/>
    <sheet name="ROZPOčTOVÉ OPATR.1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<sst xmlns="http://schemas.openxmlformats.org/spreadsheetml/2006/main" count="830" uniqueCount="387">
  <si>
    <t>Bežné príjmy:</t>
  </si>
  <si>
    <t>Dane z príjmov, ziskov a kapitál. majetku</t>
  </si>
  <si>
    <t>Daň z príjmov fyzických osôb</t>
  </si>
  <si>
    <t>Daň z majetku</t>
  </si>
  <si>
    <t>Daň z nehnuteľností PO a FO</t>
  </si>
  <si>
    <t>Dane za špecifické služby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</si>
  <si>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</si>
  <si>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</si>
  <si>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</si>
  <si>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</si>
  <si>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</si>
  <si>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</si>
  <si>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(platia TS)</t>
  </si>
  <si>
    <t>Za komunálny odpad (občania NO)</t>
  </si>
  <si>
    <t>Príjmy z podnik. a z vlastníctva majetku</t>
  </si>
  <si>
    <t>Príjmy ostatné /nájom pozemkov, vrátane cintorínskych poplatkov/</t>
  </si>
  <si>
    <t>Nájom dočasné parkovanie</t>
  </si>
  <si>
    <t>Nájom nebytových priestorov (nájomníci+BPN)</t>
  </si>
  <si>
    <t>Príjmy z prenájmu bytov -BPN</t>
  </si>
  <si>
    <t>Nájom priestorov DKN</t>
  </si>
  <si>
    <r>
      <t xml:space="preserve">Nájom priestorov ZŠ Komenského </t>
    </r>
    <r>
      <rPr>
        <sz val="8"/>
        <rFont val="Arial CE"/>
        <family val="0"/>
      </rPr>
      <t>(bez rozpočt.klasifikácie)</t>
    </r>
  </si>
  <si>
    <t>Nájom priestorov ZŠ Brehy (bez rozpočt.klasifikácie)</t>
  </si>
  <si>
    <t>Nájom nebytových priestorov CVČ (bez rozpočt.klasifikácie)</t>
  </si>
  <si>
    <t>Administratívne poplatky a platby</t>
  </si>
  <si>
    <t>Administratívne poplatky /správne poplatky/</t>
  </si>
  <si>
    <t>Pokuty</t>
  </si>
  <si>
    <t>Recyklačný fond</t>
  </si>
  <si>
    <t>Za opatrovateľskú službu</t>
  </si>
  <si>
    <t>Preplatky EE, vody a tepla - BPN</t>
  </si>
  <si>
    <t>iné príjmy + príjmy z reklamy</t>
  </si>
  <si>
    <t>Platby rodičov  MŠ</t>
  </si>
  <si>
    <t>Poplatok za znečistenie ovzdušia</t>
  </si>
  <si>
    <t>Úroky z domácich pôžičiek a vkladov</t>
  </si>
  <si>
    <t>Z účtov finančného hospodárenia</t>
  </si>
  <si>
    <t>Iné nedaňové príjmy</t>
  </si>
  <si>
    <t>Výťažok z výherných automatov</t>
  </si>
  <si>
    <t>Príjem z dobropisov</t>
  </si>
  <si>
    <t>Transfer</t>
  </si>
  <si>
    <t>Za verejnoprospešné služby</t>
  </si>
  <si>
    <t>Dotácia na stavebný úrad</t>
  </si>
  <si>
    <t>Dotácia na cesty</t>
  </si>
  <si>
    <t>Dotácia od UPSVaR na chránenú dielňu</t>
  </si>
  <si>
    <t>Dotácia na sociálne služby</t>
  </si>
  <si>
    <t>Transfer pre matričný úrad</t>
  </si>
  <si>
    <t>Dotácia na voľby</t>
  </si>
  <si>
    <t>Dotácia - evidencia obyvateľstva</t>
  </si>
  <si>
    <t>Dotácia na sociál. znevýhodn. (SZP)</t>
  </si>
  <si>
    <t>RP záškoláctvo</t>
  </si>
  <si>
    <t>Dotácia starostlivosť o životné prostredie</t>
  </si>
  <si>
    <t>Dotácia na odchodné - Základná škola Komenského</t>
  </si>
  <si>
    <t>Transfer pre školské zariadenia - ZŠ</t>
  </si>
  <si>
    <t>Transfer pre školský úrad</t>
  </si>
  <si>
    <t>Dotácia na učebné pomôcky</t>
  </si>
  <si>
    <t>Dotácia pre deti v hmotnej núdzi - stravné</t>
  </si>
  <si>
    <t>Dotácia na dopravné</t>
  </si>
  <si>
    <t>Dotácia na vzdelávacie poukazy</t>
  </si>
  <si>
    <t>Dotácia pre MŠ - posledný ročník</t>
  </si>
  <si>
    <t>Dotácia ŠFRB</t>
  </si>
  <si>
    <t>Príspevky obcí na spoločný úrad</t>
  </si>
  <si>
    <t>Bežné príjmy spolu:</t>
  </si>
  <si>
    <t>Kapitálové príjmy:</t>
  </si>
  <si>
    <t>Príjem z predaja kapitálových aktív</t>
  </si>
  <si>
    <t>Príjem z predaja pozemkov</t>
  </si>
  <si>
    <t>Dotácie kapitálové</t>
  </si>
  <si>
    <t>Dom pre seniorov Námestovo</t>
  </si>
  <si>
    <t>Revitalizácia verejných priestranstiev - Nábrežie</t>
  </si>
  <si>
    <t>Rekonštrukcia verejného osvetlenia</t>
  </si>
  <si>
    <t>Kapitálové príjmy spolu</t>
  </si>
  <si>
    <t>Bežné výdavky:</t>
  </si>
  <si>
    <t>01.1.1.</t>
  </si>
  <si>
    <t>Výdavky MsÚ a MsZ</t>
  </si>
  <si>
    <t>Mzdy,platy a ost.osobné vyrovnania</t>
  </si>
  <si>
    <t>Poistné a príspevky do fondov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</si>
  <si>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</si>
  <si>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</si>
  <si>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</si>
  <si>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</si>
  <si>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</si>
  <si>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Interierové vybavenie</t>
  </si>
  <si>
    <t>Výpočtová technika</t>
  </si>
  <si>
    <t>Telekomunikačná technika</t>
  </si>
  <si>
    <t>Prevádzkové stroje,prístroje,zariadenia,technika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</si>
  <si>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</si>
  <si>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</si>
  <si>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</si>
  <si>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</si>
  <si>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</si>
  <si>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</si>
  <si>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</si>
  <si>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</si>
  <si>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</si>
  <si>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</si>
  <si>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Pracovný odev, obuv a pracovné pomôcky(vodič)</t>
  </si>
  <si>
    <t>Údržba interierového vybavenia-nábytku</t>
  </si>
  <si>
    <t>Údržba výpočtovej techniky vrátane softvéru</t>
  </si>
  <si>
    <t>Údržba telekomunikačnej techniky</t>
  </si>
  <si>
    <t>Údržba prevádzkových strojov,prístrojov a zariadení</t>
  </si>
  <si>
    <t>Údržba signálnobezpečnostnej techniky</t>
  </si>
  <si>
    <t>Údržba budov</t>
  </si>
  <si>
    <t>Údržba budova - klimatizácia server</t>
  </si>
  <si>
    <t>Nájomné (klub dôchodcov, pozemky LESY SR,SPF)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</si>
  <si>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</si>
  <si>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</si>
  <si>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</si>
  <si>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</si>
  <si>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</si>
  <si>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r>
      <t>Špeciálne služby</t>
    </r>
    <r>
      <rPr>
        <sz val="8"/>
        <rFont val="Arial CE"/>
        <family val="0"/>
      </rPr>
      <t>(ochrana objektu MsÚ, žiadosti EU, )</t>
    </r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</si>
  <si>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</si>
  <si>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</si>
  <si>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</si>
  <si>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</si>
  <si>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</si>
  <si>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</si>
  <si>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</si>
  <si>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</si>
  <si>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</si>
  <si>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Daň z príjmu - z predaja majetku v r.2011</t>
  </si>
  <si>
    <t>Preddavky na daň z príjmu právnických osôb</t>
  </si>
  <si>
    <t>Dane a miestne poplatky</t>
  </si>
  <si>
    <t>Príspevok mesta na spoločný úrad</t>
  </si>
  <si>
    <t>Odchodné</t>
  </si>
  <si>
    <t>Náhrady príjmu za nemoc</t>
  </si>
  <si>
    <t>01.1.1</t>
  </si>
  <si>
    <t>Stavebný úrad</t>
  </si>
  <si>
    <t>610000</t>
  </si>
  <si>
    <t>Mzdy,platy a ost. osob. vyrovnania</t>
  </si>
  <si>
    <t>Ostatné výdavky na činnosť</t>
  </si>
  <si>
    <t>01.1.6.</t>
  </si>
  <si>
    <t>Obce</t>
  </si>
  <si>
    <r>
      <t>Špeciálne služby</t>
    </r>
    <r>
      <rPr>
        <sz val="8"/>
        <rFont val="Arial CE"/>
        <family val="0"/>
      </rPr>
      <t>(znalec.posudky)</t>
    </r>
  </si>
  <si>
    <t>63xxxx</t>
  </si>
  <si>
    <t>Evidencia obyvateľstva - dotácie</t>
  </si>
  <si>
    <t>01.1.2.</t>
  </si>
  <si>
    <t>Finančná a rozpočtová oblasť</t>
  </si>
  <si>
    <t>Auditorské služby</t>
  </si>
  <si>
    <t>Poplatky banke</t>
  </si>
  <si>
    <t>Daň zrážkou banka</t>
  </si>
  <si>
    <t>01.3.3.</t>
  </si>
  <si>
    <t>Matričný úrad</t>
  </si>
  <si>
    <t xml:space="preserve">Mzdy,platy a ost.osob.vyrovnania </t>
  </si>
  <si>
    <t>01.6.0.</t>
  </si>
  <si>
    <t>Voľby a sčítanie obyvateľov</t>
  </si>
  <si>
    <t>01.7.0.</t>
  </si>
  <si>
    <t>Transakcie verejného dlhu</t>
  </si>
  <si>
    <t>Úroky z úveru ZŠ Komenského</t>
  </si>
  <si>
    <t>Úroky z úveru MŠ Veterná 150</t>
  </si>
  <si>
    <t>Úroky z úveru ZŠ Brehy</t>
  </si>
  <si>
    <t>Úroky z úveru Dom seniorov</t>
  </si>
  <si>
    <t>Úroky z úveru Revitalizácia VP - Nábrežie Oravskej priehr.</t>
  </si>
  <si>
    <t>Úroky z úveru - 16 b.j. Komenského II. etapa</t>
  </si>
  <si>
    <t>03.1.0.</t>
  </si>
  <si>
    <t>Policajné služby</t>
  </si>
  <si>
    <t>z toho prevádzkové náklady spolu</t>
  </si>
  <si>
    <t>Chránená dielňa</t>
  </si>
  <si>
    <t>03.2.0.</t>
  </si>
  <si>
    <t>Požiarna ochrana</t>
  </si>
  <si>
    <t>04.5.1.</t>
  </si>
  <si>
    <t>Cestná doprava</t>
  </si>
  <si>
    <t>ŠSÚ pre miestne komunikácie</t>
  </si>
  <si>
    <t>Transfer pre TS - dopravne značenie a údržba MK</t>
  </si>
  <si>
    <t>05.1.0.</t>
  </si>
  <si>
    <t>Nakladanie s odpadmi</t>
  </si>
  <si>
    <t>Triedenie odpadu-nákup vriec</t>
  </si>
  <si>
    <t>Monitorovacia správa na skládku odpadu a Zberný dvor</t>
  </si>
  <si>
    <t>Transfer TS - podpora a rozvoj separovaného zberu</t>
  </si>
  <si>
    <t>Transfer TS - čistenie MK,ver.priest.</t>
  </si>
  <si>
    <t>Transfer TS - služby za uloženie a likvidáciu odpadu</t>
  </si>
  <si>
    <t>05.6.0.</t>
  </si>
  <si>
    <t>Starostlivosť o životné prostredie</t>
  </si>
  <si>
    <t>Prenesený výkon životné prostredie</t>
  </si>
  <si>
    <t>06.1.0</t>
  </si>
  <si>
    <t>Štátny fond rozvoja bývania</t>
  </si>
  <si>
    <t>ŠFRB mzdy</t>
  </si>
  <si>
    <t>ŠFRB fondy</t>
  </si>
  <si>
    <t>Tovary a služby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</si>
  <si>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</si>
  <si>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</si>
  <si>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</si>
  <si>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</si>
  <si>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</si>
  <si>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</si>
  <si>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Právne služby</t>
  </si>
  <si>
    <t>Transfer TS - údržba verejnej zelene, detských ihrísk</t>
  </si>
  <si>
    <t>06.4.0.</t>
  </si>
  <si>
    <t>Verejné osvetlenie</t>
  </si>
  <si>
    <t>EE verejné osvetlenie</t>
  </si>
  <si>
    <t>Vodné, stočné námestie</t>
  </si>
  <si>
    <t>Monitorovacia správa na Verejné osvetlenie - EU</t>
  </si>
  <si>
    <t>Transfer TS - údržba verejného osvetlenia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</si>
  <si>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</si>
  <si>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</si>
  <si>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</si>
  <si>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</si>
  <si>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</si>
  <si>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</si>
  <si>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Grant športové organizácie</t>
  </si>
  <si>
    <t>Príspevok pre ALTIS</t>
  </si>
  <si>
    <t>Súťaže</t>
  </si>
  <si>
    <t>08.2.0.</t>
  </si>
  <si>
    <t>Kultúrne služby</t>
  </si>
  <si>
    <t>Príspevok vo výške inkasovaného nájmu</t>
  </si>
  <si>
    <t>Príspevok DKN</t>
  </si>
  <si>
    <t>Údržba budovy DKN</t>
  </si>
  <si>
    <t>08.3.0.</t>
  </si>
  <si>
    <t>Vysielacie vydavateľské služby</t>
  </si>
  <si>
    <t>Údržba miestneho rozhlasu</t>
  </si>
  <si>
    <t>08.4.0.</t>
  </si>
  <si>
    <t>Náboženské a iné spoločenské služby</t>
  </si>
  <si>
    <t>632xxx</t>
  </si>
  <si>
    <t>Cintorín elektrika, voda</t>
  </si>
  <si>
    <t>633xxx</t>
  </si>
  <si>
    <t>Kultúrne akcie mesta</t>
  </si>
  <si>
    <t>Členské ZMOS</t>
  </si>
  <si>
    <t>Členské ZMOBO</t>
  </si>
  <si>
    <t>Členské RVC Martin</t>
  </si>
  <si>
    <t>Členské agentúra SEVER</t>
  </si>
  <si>
    <t>Členské Združenie región Beskydy</t>
  </si>
  <si>
    <t>Členské komunálne asociácie</t>
  </si>
  <si>
    <t>09.1.1</t>
  </si>
  <si>
    <t>Školský úrad</t>
  </si>
  <si>
    <t>Mzdy,platy a ost. osobné vyrovnania</t>
  </si>
  <si>
    <t>09.1.1.</t>
  </si>
  <si>
    <t>Predškolská výchova - MŠ</t>
  </si>
  <si>
    <t>MŠ Komenského-rozšírenie triedy-oprava spodného podlažia</t>
  </si>
  <si>
    <t>Monitorovacia správa pre MŠ Bernoláíkova a Veterná</t>
  </si>
  <si>
    <t>Dotácia na výchovu a vzdelávanie MŠ posledný ročník</t>
  </si>
  <si>
    <t>09.1.2.</t>
  </si>
  <si>
    <t>Základné vzdelanie</t>
  </si>
  <si>
    <t>ZŠ Komenského -presené kompetencie(bez RK)</t>
  </si>
  <si>
    <t>Dotácia na sociálne znevýhodn. -SZP (bez RK)</t>
  </si>
  <si>
    <t>Dotácia učebné pomôcky(bez RK)</t>
  </si>
  <si>
    <t>Dotácia dopravné(bez RK)</t>
  </si>
  <si>
    <t>Dotácia vzdelávacie poukazy(bez RK)</t>
  </si>
  <si>
    <t>Školský klub(bez RK)</t>
  </si>
  <si>
    <t>ZŠS pri ZŠ Komenského(bez RK)</t>
  </si>
  <si>
    <t>Dotácia na bežné výdavky (príjmy z prenájmu)(bez RK)</t>
  </si>
  <si>
    <t>Príspevok na plavecký výcvik(bez RK)</t>
  </si>
  <si>
    <t>Dotácia na projekt E-learning</t>
  </si>
  <si>
    <t>Monitorovacia správa -EU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</si>
  <si>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</si>
  <si>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</si>
  <si>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</si>
  <si>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</si>
  <si>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Školský klub</t>
  </si>
  <si>
    <t>ZŠS pri ZŠ Brehy</t>
  </si>
  <si>
    <t>Dotácia na bežné výdavky (príjmy z prenájmu) bez RK</t>
  </si>
  <si>
    <t>Príspevok na plavecký výcvik (bez RK)</t>
  </si>
  <si>
    <t>09.5.0.1.</t>
  </si>
  <si>
    <t>Základná umelecká škola</t>
  </si>
  <si>
    <t>Príspevok na činnosť ZUŠ Ignáca Kolčáka (bez RK)</t>
  </si>
  <si>
    <t>Transfer Súkromná ZUŠ Fernezová</t>
  </si>
  <si>
    <t>Transfer Súkromná ZUŠ Babuliaková</t>
  </si>
  <si>
    <t>ŠKD + Cirkevná ZŠ</t>
  </si>
  <si>
    <t>Cirkevná ZŠ sv. Gorazda-príspevok lyžiarsky výcvik</t>
  </si>
  <si>
    <t xml:space="preserve">Školský klub pri Cirkevnej základnej škole </t>
  </si>
  <si>
    <t>09.5.0.2.</t>
  </si>
  <si>
    <t>Centrum voľného času Maják (bez RK)</t>
  </si>
  <si>
    <t>Dotácia na činnosť</t>
  </si>
  <si>
    <t>Dotácia vo výške príjmov z nájmu</t>
  </si>
  <si>
    <t>10.</t>
  </si>
  <si>
    <t>Sociálne zabezpečenie</t>
  </si>
  <si>
    <t>10.2.0.2.</t>
  </si>
  <si>
    <t>Ďalšie soc.služby - opatrovateľská služba</t>
  </si>
  <si>
    <t>Mzdy,platy a ost.osobné vyrovania</t>
  </si>
  <si>
    <t>Opatrovateľská služba - školenie a stravné (zmena textu)</t>
  </si>
  <si>
    <t>Domov seniorov - špeciálne služby-EU</t>
  </si>
  <si>
    <t>10.4.0.5.</t>
  </si>
  <si>
    <t>Ďalšie soc.služby - rodina a deti (zmena prečíslov.z10.4.0.3.)</t>
  </si>
  <si>
    <t>Rodinné prídavky - záškoláctvo</t>
  </si>
  <si>
    <t>Jednorázová dávka sociálnej pomoci</t>
  </si>
  <si>
    <t>10.4.0.4.</t>
  </si>
  <si>
    <t>Príspevky neštátnym subjektom - rodina a deti</t>
  </si>
  <si>
    <t>10.7.0.</t>
  </si>
  <si>
    <t>Sociálna pomoc občanom v hmotnej a soc. núdzi</t>
  </si>
  <si>
    <t>Útulok pre bezdomovcov</t>
  </si>
  <si>
    <t>Prepravné - potravinová pomoc z Potravinovej banky</t>
  </si>
  <si>
    <t>Pochovávanie na trovy obce</t>
  </si>
  <si>
    <t>Strava pre deti v hmotnej núdzi  - SŠI - stravné</t>
  </si>
  <si>
    <t>Stravovanie deti v hmotnej núdzi ZŠ Komenského-stravné</t>
  </si>
  <si>
    <t>Stravovanie deti v hmotnej núdzi ZŠ Brehy -stravné</t>
  </si>
  <si>
    <t>MŠ učebné pomôcky</t>
  </si>
  <si>
    <t>Cirkevná charita - sociálne služby</t>
  </si>
  <si>
    <t>SŠI - učebné pomôcky</t>
  </si>
  <si>
    <t>Bežné výdavky spolu:</t>
  </si>
  <si>
    <t>Kapitálové výdavky:</t>
  </si>
  <si>
    <t>Výdavky Mestského úradu</t>
  </si>
  <si>
    <t>Nákup pozemkov - pod nový cintorín, resp. úprava cintorína</t>
  </si>
  <si>
    <t>Nákup pozemkov  Čerchle</t>
  </si>
  <si>
    <t>Kamerový systém pri Základnej škole Brehy</t>
  </si>
  <si>
    <t>Kamerový systém na zrekonštruované Nábrežie Or. Priehrady</t>
  </si>
  <si>
    <t>04.5.1</t>
  </si>
  <si>
    <t>Doprava</t>
  </si>
  <si>
    <t>Ulica Mlynská - štrkovanie</t>
  </si>
  <si>
    <t>Ulica v Zubrohlave - štrkovanie</t>
  </si>
  <si>
    <t>Ulica Lesná - štrkovanie</t>
  </si>
  <si>
    <t>717001</t>
  </si>
  <si>
    <t>Ulica Lesná-projekt a geologický prieskum</t>
  </si>
  <si>
    <t>05.1.0</t>
  </si>
  <si>
    <t>Odpady TS</t>
  </si>
  <si>
    <t xml:space="preserve">Zberný dvor </t>
  </si>
  <si>
    <t>Pripravované kapitálové výdavky</t>
  </si>
  <si>
    <t>Dom seniorov</t>
  </si>
  <si>
    <t>Vecné bremeno kanalizácia</t>
  </si>
  <si>
    <t>Dom kultúry - modernizácia</t>
  </si>
  <si>
    <t>Stavebno technický dozor - Dom seniorov</t>
  </si>
  <si>
    <t>Osvetlenie ulica Poľanová - realizácia</t>
  </si>
  <si>
    <t>Predškolská výchova</t>
  </si>
  <si>
    <t>Rekonštrukcia hospodárskeho pavilónu - MŠ IX Bernolákova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</si>
  <si>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</si>
  <si>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</si>
  <si>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</si>
  <si>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</si>
  <si>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</si>
  <si>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</si>
  <si>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</si>
  <si>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</si>
  <si>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prostriedkov z predchádzajúcich rokov</t>
  </si>
  <si>
    <t>Prevod z rezervného fondu</t>
  </si>
  <si>
    <t>Prevod z fondu rozvoja bývania</t>
  </si>
  <si>
    <t>Splátky sociálnych pôžičiek</t>
  </si>
  <si>
    <t>Úver Dom seniorov</t>
  </si>
  <si>
    <t>Úver Revitalizácia verejných priestranstiev - nábrežie</t>
  </si>
  <si>
    <t>Finančné operácie príjmové spolu</t>
  </si>
  <si>
    <t>Finančné operácie výdavkové:</t>
  </si>
  <si>
    <t>Splácanie pôžičky za osobné motor.vozidlo pre MsÚ</t>
  </si>
  <si>
    <t>Splácanie úveru Dom seniorov</t>
  </si>
  <si>
    <t>Splácanie úveru Revitalizácia ver. priest. - nábrežie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</si>
  <si>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</si>
  <si>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</si>
  <si>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</si>
  <si>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</si>
  <si>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</si>
  <si>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</si>
  <si>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</si>
  <si>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Bežné výdavky</t>
  </si>
  <si>
    <t>Kapitálové výdavky</t>
  </si>
  <si>
    <t>Finančné operácie výdavkové</t>
  </si>
  <si>
    <t>Rozpočtové výdavky spolu</t>
  </si>
  <si>
    <t>Hospodárenie celkom</t>
  </si>
  <si>
    <t>Ing. Ján Kadera</t>
  </si>
  <si>
    <t>primátor</t>
  </si>
  <si>
    <t>Technické vybavenie k 37 BJ na ul. Štefánikovej</t>
  </si>
  <si>
    <t>Dotácia - eurofondy - ZŠ Brehy</t>
  </si>
  <si>
    <t>Osobné motorové vozidlo pre MsP</t>
  </si>
  <si>
    <t>vymazané</t>
  </si>
  <si>
    <t>vypúšťa sa, je v r.2011</t>
  </si>
  <si>
    <t>zmena</t>
  </si>
  <si>
    <t>NESCHVALENE</t>
  </si>
  <si>
    <t>Energetický certifikát</t>
  </si>
  <si>
    <t>Energetický certifikát MŠ Veterná a Bernolákova</t>
  </si>
  <si>
    <t>Geometrické plány</t>
  </si>
  <si>
    <t>Projekty na byty</t>
  </si>
  <si>
    <t>Projekt prístavby DKN</t>
  </si>
  <si>
    <t>presun z 06.2.0.</t>
  </si>
  <si>
    <t>Revitalizácia Nábrežia - plávajúca fontána</t>
  </si>
  <si>
    <t>MŠ Veterná-rekonštrukcia dlažby pergoly</t>
  </si>
  <si>
    <t>zmena, schválené 10tis.€</t>
  </si>
  <si>
    <t>Rekonštrukcia nádvoria ZŠ Komenského+CVČ - vyasfaltovanie</t>
  </si>
  <si>
    <t>Ulica Mlynská - rekonštrukcia nad oporným múrom</t>
  </si>
  <si>
    <t>Parkovisko Nábrežie - vyasfaltovanie</t>
  </si>
  <si>
    <t>Bezbariérový vstup na Nábrežie - rampa pri amfiteátri</t>
  </si>
  <si>
    <t>Rekonštrukcia pódia na amfiteatri Nábrežie</t>
  </si>
  <si>
    <t>Ulica Mlynská - chodníky (odstránenie podkladu a vyasfaltovanie)</t>
  </si>
  <si>
    <t>Sídlisko Brehy - asfaltovanie chodníkov pod Papučou</t>
  </si>
  <si>
    <t xml:space="preserve">Ulica Poľanová - asfaltovanie </t>
  </si>
  <si>
    <t>Územný plán mesta - koncept</t>
  </si>
  <si>
    <t>Obstaranie územného plánu</t>
  </si>
  <si>
    <t>Ulica Borinová,Šipová, Mlynská,Kvetná,Zubrohlava,Lesná-asfaltová úprava</t>
  </si>
  <si>
    <t xml:space="preserve">          Rozpočet Mesta Námestovo na rok 2012</t>
  </si>
  <si>
    <t>Vyvesené na mestskej úradnej tabuli dňa 21.12.2011</t>
  </si>
  <si>
    <t>Schválené mestským zastupiteľstvom dňa 19.12.2011</t>
  </si>
  <si>
    <t>212xxx</t>
  </si>
  <si>
    <t>SCHVÁLENÉ R. 2012</t>
  </si>
  <si>
    <t>ZMENA RO č.1 - 27.2.</t>
  </si>
  <si>
    <t>Príspevok z audiovizuálneho fondu pre DKN na digitalizáciu kina</t>
  </si>
  <si>
    <t>Pozemkové úpravy Čerchle + Vojenské</t>
  </si>
  <si>
    <t>Geológia Vojenské</t>
  </si>
  <si>
    <t>09.1.2.1.</t>
  </si>
  <si>
    <t>Cirkevná základná škola</t>
  </si>
  <si>
    <t>Príspevok na lyžiarsky výcvik</t>
  </si>
  <si>
    <t>Príspevok na plavecký výcvik</t>
  </si>
  <si>
    <t>01.1.1.6.</t>
  </si>
  <si>
    <t>Kúpa pozemkov - IBV Čerchle</t>
  </si>
  <si>
    <t>Rozšírenie cesty a parkovacích miest na ulici Slnečná</t>
  </si>
  <si>
    <t>7xxxxx</t>
  </si>
  <si>
    <t>Digitalizácia kina</t>
  </si>
  <si>
    <t>Schválené MsZ v Námestove dňa 27.02.2012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</si>
</sst>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49">
    <font>
      <sz val="10"/>
      <name val="Arial"/>
      <family val="0"/>
    </font>
    <font>
      <sz val="8"/>
      <name val="Arial"/>
      <family val="0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u val="single"/>
      <sz val="12"/>
      <name val="Arial CE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1" fontId="0" fillId="33" borderId="0" xfId="0" applyNumberFormat="1" applyFill="1" applyAlignment="1">
      <alignment/>
    </xf>
    <xf numFmtId="0" fontId="8" fillId="33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1" fontId="6" fillId="34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14" fontId="5" fillId="33" borderId="0" xfId="0" applyNumberFormat="1" applyFont="1" applyFill="1" applyAlignment="1">
      <alignment horizontal="right"/>
    </xf>
    <xf numFmtId="1" fontId="5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right"/>
    </xf>
    <xf numFmtId="14" fontId="4" fillId="33" borderId="0" xfId="0" applyNumberFormat="1" applyFont="1" applyFill="1" applyAlignment="1">
      <alignment horizontal="right"/>
    </xf>
    <xf numFmtId="49" fontId="5" fillId="33" borderId="0" xfId="0" applyNumberFormat="1" applyFont="1" applyFill="1" applyAlignment="1" applyProtection="1">
      <alignment horizontal="right"/>
      <protection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1" fontId="12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" fontId="4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4" borderId="0" xfId="0" applyNumberFormat="1" applyFont="1" applyFill="1" applyAlignment="1">
      <alignment horizontal="right"/>
    </xf>
    <xf numFmtId="0" fontId="8" fillId="34" borderId="0" xfId="0" applyNumberFormat="1" applyFont="1" applyFill="1" applyAlignment="1">
      <alignment horizontal="right"/>
    </xf>
    <xf numFmtId="0" fontId="8" fillId="34" borderId="0" xfId="0" applyFont="1" applyFill="1" applyAlignment="1">
      <alignment/>
    </xf>
    <xf numFmtId="49" fontId="5" fillId="34" borderId="0" xfId="0" applyNumberFormat="1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 horizontal="right"/>
    </xf>
    <xf numFmtId="1" fontId="0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1" fontId="6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/>
    </xf>
    <xf numFmtId="0" fontId="5" fillId="36" borderId="0" xfId="0" applyFont="1" applyFill="1" applyAlignment="1">
      <alignment/>
    </xf>
    <xf numFmtId="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1" fontId="12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0" xfId="0" applyFont="1" applyAlignment="1">
      <alignment/>
    </xf>
    <xf numFmtId="1" fontId="0" fillId="34" borderId="0" xfId="0" applyNumberFormat="1" applyFill="1" applyAlignment="1">
      <alignment/>
    </xf>
    <xf numFmtId="1" fontId="5" fillId="3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34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34" borderId="0" xfId="0" applyFont="1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0"/>
  <sheetViews>
    <sheetView zoomScalePageLayoutView="0" workbookViewId="0" topLeftCell="A358">
      <selection activeCell="A1" sqref="A1:C430"/>
    </sheetView>
  </sheetViews>
  <sheetFormatPr defaultColWidth="9.140625" defaultRowHeight="12.75"/>
  <cols>
    <col min="1" max="1" width="11.28125" style="0" customWidth="1"/>
    <col min="2" max="2" width="61.421875" style="0" customWidth="1"/>
    <col min="3" max="3" width="20.7109375" style="0" customWidth="1"/>
    <col min="4" max="4" width="24.140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2" s="94" customFormat="1" ht="15.75">
      <c r="A3" s="68"/>
      <c r="B3" s="93"/>
    </row>
    <row r="5" spans="1:3" ht="18">
      <c r="A5" s="6" t="s">
        <v>0</v>
      </c>
      <c r="B5" s="7"/>
      <c r="C5" s="8" t="s">
        <v>372</v>
      </c>
    </row>
    <row r="6" spans="1:3" ht="12.75">
      <c r="A6" s="9"/>
      <c r="B6" s="9"/>
      <c r="C6" s="9"/>
    </row>
    <row r="7" spans="1:3" ht="15.75">
      <c r="A7" s="10">
        <v>110</v>
      </c>
      <c r="B7" s="11" t="s">
        <v>1</v>
      </c>
      <c r="C7" s="12">
        <f>C8</f>
        <v>2585300</v>
      </c>
    </row>
    <row r="8" spans="1:3" ht="12.75">
      <c r="A8" s="13">
        <v>111</v>
      </c>
      <c r="B8" s="9" t="s">
        <v>2</v>
      </c>
      <c r="C8" s="9">
        <v>2585300</v>
      </c>
    </row>
    <row r="9" spans="1:3" ht="12.75">
      <c r="A9" s="14"/>
      <c r="B9" s="9"/>
      <c r="C9" s="9"/>
    </row>
    <row r="10" spans="1:3" ht="15.75">
      <c r="A10" s="10">
        <v>120</v>
      </c>
      <c r="B10" s="11" t="s">
        <v>3</v>
      </c>
      <c r="C10" s="12">
        <f>C11</f>
        <v>380000</v>
      </c>
    </row>
    <row r="11" spans="1:3" ht="12.75">
      <c r="A11" s="14">
        <v>121</v>
      </c>
      <c r="B11" s="9" t="s">
        <v>4</v>
      </c>
      <c r="C11" s="9">
        <v>380000</v>
      </c>
    </row>
    <row r="12" spans="1:3" ht="12.75">
      <c r="A12" s="14"/>
      <c r="B12" s="9"/>
      <c r="C12" s="9"/>
    </row>
    <row r="13" spans="1:3" ht="15.75">
      <c r="A13" s="10">
        <v>133</v>
      </c>
      <c r="B13" s="11" t="s">
        <v>5</v>
      </c>
      <c r="C13" s="12">
        <f>SUM(C14:C21)</f>
        <v>270850</v>
      </c>
    </row>
    <row r="14" spans="1:3" ht="12.75">
      <c r="A14" s="13">
        <v>133001</v>
      </c>
      <c r="B14" s="7" t="s">
        <v>6</v>
      </c>
      <c r="C14" s="9">
        <v>4000</v>
      </c>
    </row>
    <row r="15" spans="1:3" ht="12.75">
      <c r="A15" s="13">
        <v>133003</v>
      </c>
      <c r="B15" s="7" t="s">
        <v>7</v>
      </c>
      <c r="C15" s="9">
        <v>0</v>
      </c>
    </row>
    <row r="16" spans="1:3" ht="12.75">
      <c r="A16" s="13">
        <v>133004</v>
      </c>
      <c r="B16" s="7" t="s">
        <v>8</v>
      </c>
      <c r="C16" s="9">
        <v>350</v>
      </c>
    </row>
    <row r="17" spans="1:3" ht="12.75">
      <c r="A17" s="14">
        <v>133005</v>
      </c>
      <c r="B17" s="9" t="s">
        <v>9</v>
      </c>
      <c r="C17" s="9">
        <v>1500</v>
      </c>
    </row>
    <row r="18" spans="1:3" ht="12.75">
      <c r="A18" s="14">
        <v>133006</v>
      </c>
      <c r="B18" s="9" t="s">
        <v>10</v>
      </c>
      <c r="C18" s="9">
        <v>2000</v>
      </c>
    </row>
    <row r="19" spans="1:3" ht="12.75">
      <c r="A19" s="13">
        <v>133012</v>
      </c>
      <c r="B19" s="7" t="s">
        <v>11</v>
      </c>
      <c r="C19" s="9">
        <v>8000</v>
      </c>
    </row>
    <row r="20" spans="1:3" ht="12.75">
      <c r="A20" s="13">
        <v>133013</v>
      </c>
      <c r="B20" s="7" t="s">
        <v>12</v>
      </c>
      <c r="C20" s="9">
        <v>90000</v>
      </c>
    </row>
    <row r="21" spans="1:3" ht="12.75">
      <c r="A21" s="13">
        <v>133013</v>
      </c>
      <c r="B21" s="7" t="s">
        <v>13</v>
      </c>
      <c r="C21" s="9">
        <v>165000</v>
      </c>
    </row>
    <row r="22" spans="1:3" ht="12.75">
      <c r="A22" s="14"/>
      <c r="B22" s="9"/>
      <c r="C22" s="9"/>
    </row>
    <row r="23" spans="1:3" ht="15.75">
      <c r="A23" s="10">
        <v>210</v>
      </c>
      <c r="B23" s="11" t="s">
        <v>14</v>
      </c>
      <c r="C23" s="12">
        <f>SUM(C24:C31)</f>
        <v>192318</v>
      </c>
    </row>
    <row r="24" spans="1:3" ht="12.75">
      <c r="A24" s="14">
        <v>212002</v>
      </c>
      <c r="B24" s="9" t="s">
        <v>15</v>
      </c>
      <c r="C24" s="9">
        <v>7900</v>
      </c>
    </row>
    <row r="25" spans="1:3" ht="12.75">
      <c r="A25" s="14">
        <v>212003</v>
      </c>
      <c r="B25" s="9" t="s">
        <v>16</v>
      </c>
      <c r="C25" s="9">
        <v>29000</v>
      </c>
    </row>
    <row r="26" spans="1:3" ht="12.75">
      <c r="A26" s="14">
        <v>212003</v>
      </c>
      <c r="B26" s="9" t="s">
        <v>17</v>
      </c>
      <c r="C26" s="9">
        <v>56000</v>
      </c>
    </row>
    <row r="27" spans="1:3" ht="12.75">
      <c r="A27" s="14">
        <v>212003</v>
      </c>
      <c r="B27" s="9" t="s">
        <v>18</v>
      </c>
      <c r="C27" s="9">
        <v>49500</v>
      </c>
    </row>
    <row r="28" spans="1:3" ht="12.75">
      <c r="A28" s="14">
        <v>212003</v>
      </c>
      <c r="B28" s="9" t="s">
        <v>19</v>
      </c>
      <c r="C28" s="9">
        <v>43000</v>
      </c>
    </row>
    <row r="29" spans="1:3" ht="12.75">
      <c r="A29" s="14" t="s">
        <v>371</v>
      </c>
      <c r="B29" s="9" t="s">
        <v>20</v>
      </c>
      <c r="C29" s="15">
        <v>3268</v>
      </c>
    </row>
    <row r="30" spans="1:3" ht="12.75">
      <c r="A30" s="14" t="s">
        <v>371</v>
      </c>
      <c r="B30" s="9" t="s">
        <v>21</v>
      </c>
      <c r="C30" s="15">
        <v>3000</v>
      </c>
    </row>
    <row r="31" spans="1:3" ht="12.75">
      <c r="A31" s="14" t="s">
        <v>371</v>
      </c>
      <c r="B31" s="9" t="s">
        <v>22</v>
      </c>
      <c r="C31" s="15">
        <v>650</v>
      </c>
    </row>
    <row r="32" spans="1:3" ht="12.75">
      <c r="A32" s="14"/>
      <c r="B32" s="9"/>
      <c r="C32" s="9"/>
    </row>
    <row r="33" spans="1:3" ht="15.75">
      <c r="A33" s="10">
        <v>220</v>
      </c>
      <c r="B33" s="11" t="s">
        <v>23</v>
      </c>
      <c r="C33" s="12">
        <f>SUM(C34:C41)</f>
        <v>88460</v>
      </c>
    </row>
    <row r="34" spans="1:3" ht="12.75">
      <c r="A34" s="14">
        <v>221004</v>
      </c>
      <c r="B34" s="9" t="s">
        <v>24</v>
      </c>
      <c r="C34" s="9">
        <v>51600</v>
      </c>
    </row>
    <row r="35" spans="1:3" ht="12.75">
      <c r="A35" s="14">
        <v>222003</v>
      </c>
      <c r="B35" s="9" t="s">
        <v>25</v>
      </c>
      <c r="C35" s="9">
        <v>12000</v>
      </c>
    </row>
    <row r="36" spans="1:3" ht="12.75">
      <c r="A36" s="14">
        <v>223001</v>
      </c>
      <c r="B36" s="9" t="s">
        <v>26</v>
      </c>
      <c r="C36" s="9">
        <v>660</v>
      </c>
    </row>
    <row r="37" spans="1:3" ht="12.75">
      <c r="A37" s="14">
        <v>223001</v>
      </c>
      <c r="B37" s="9" t="s">
        <v>27</v>
      </c>
      <c r="C37" s="9">
        <v>3500</v>
      </c>
    </row>
    <row r="38" spans="1:3" ht="12.75">
      <c r="A38" s="14"/>
      <c r="B38" s="9" t="s">
        <v>28</v>
      </c>
      <c r="C38" s="9">
        <v>200</v>
      </c>
    </row>
    <row r="39" spans="1:3" ht="12.75">
      <c r="A39" s="14"/>
      <c r="B39" s="9" t="s">
        <v>29</v>
      </c>
      <c r="C39" s="9">
        <v>100</v>
      </c>
    </row>
    <row r="40" spans="1:3" ht="12.75">
      <c r="A40" s="14">
        <v>223002</v>
      </c>
      <c r="B40" s="9" t="s">
        <v>30</v>
      </c>
      <c r="C40" s="9">
        <v>17500</v>
      </c>
    </row>
    <row r="41" spans="1:3" ht="12.75">
      <c r="A41" s="14">
        <v>229005</v>
      </c>
      <c r="B41" s="9" t="s">
        <v>31</v>
      </c>
      <c r="C41" s="9">
        <v>2900</v>
      </c>
    </row>
    <row r="42" spans="1:3" ht="12.75">
      <c r="A42" s="14"/>
      <c r="B42" s="9"/>
      <c r="C42" s="9"/>
    </row>
    <row r="43" spans="1:3" ht="15.75">
      <c r="A43" s="10">
        <v>240</v>
      </c>
      <c r="B43" s="11" t="s">
        <v>32</v>
      </c>
      <c r="C43" s="12">
        <f>C44</f>
        <v>1100</v>
      </c>
    </row>
    <row r="44" spans="1:3" ht="12.75">
      <c r="A44" s="14">
        <v>243</v>
      </c>
      <c r="B44" s="9" t="s">
        <v>33</v>
      </c>
      <c r="C44" s="9">
        <v>1100</v>
      </c>
    </row>
    <row r="45" spans="1:3" ht="12.75">
      <c r="A45" s="14"/>
      <c r="B45" s="9"/>
      <c r="C45" s="9"/>
    </row>
    <row r="46" spans="1:3" ht="15.75">
      <c r="A46" s="10">
        <v>290</v>
      </c>
      <c r="B46" s="11" t="s">
        <v>34</v>
      </c>
      <c r="C46" s="12">
        <f>C47+C49</f>
        <v>20500</v>
      </c>
    </row>
    <row r="47" spans="1:3" ht="12.75">
      <c r="A47" s="14">
        <v>292008</v>
      </c>
      <c r="B47" s="9" t="s">
        <v>35</v>
      </c>
      <c r="C47" s="9">
        <v>20000</v>
      </c>
    </row>
    <row r="48" spans="1:3" ht="12.75">
      <c r="A48" s="14">
        <v>292012</v>
      </c>
      <c r="B48" s="9" t="s">
        <v>36</v>
      </c>
      <c r="C48" s="9">
        <v>0</v>
      </c>
    </row>
    <row r="49" spans="1:3" ht="12.75">
      <c r="A49" s="14">
        <v>292027</v>
      </c>
      <c r="B49" s="9" t="s">
        <v>34</v>
      </c>
      <c r="C49" s="9">
        <v>500</v>
      </c>
    </row>
    <row r="50" spans="1:3" ht="12.75">
      <c r="A50" s="14"/>
      <c r="B50" s="9"/>
      <c r="C50" s="9"/>
    </row>
    <row r="51" spans="1:3" ht="15.75">
      <c r="A51" s="10">
        <v>300</v>
      </c>
      <c r="B51" s="11" t="s">
        <v>37</v>
      </c>
      <c r="C51" s="12">
        <f>SUM(C52:C72)</f>
        <v>1047428</v>
      </c>
    </row>
    <row r="52" spans="1:3" ht="12.75">
      <c r="A52" s="13">
        <v>312001</v>
      </c>
      <c r="B52" s="7" t="s">
        <v>38</v>
      </c>
      <c r="C52" s="9">
        <v>1000</v>
      </c>
    </row>
    <row r="53" spans="1:3" ht="12.75">
      <c r="A53" s="13">
        <v>312001</v>
      </c>
      <c r="B53" s="7" t="s">
        <v>39</v>
      </c>
      <c r="C53" s="15">
        <v>11000</v>
      </c>
    </row>
    <row r="54" spans="1:3" ht="12.75">
      <c r="A54" s="13">
        <v>312001</v>
      </c>
      <c r="B54" s="7" t="s">
        <v>40</v>
      </c>
      <c r="C54" s="9">
        <v>420</v>
      </c>
    </row>
    <row r="55" spans="1:3" ht="12.75">
      <c r="A55" s="13">
        <v>312001</v>
      </c>
      <c r="B55" s="7" t="s">
        <v>41</v>
      </c>
      <c r="C55" s="15">
        <v>6015</v>
      </c>
    </row>
    <row r="56" spans="1:3" ht="12.75">
      <c r="A56" s="13">
        <v>312001</v>
      </c>
      <c r="B56" s="7" t="s">
        <v>42</v>
      </c>
      <c r="C56" s="15">
        <v>5000</v>
      </c>
    </row>
    <row r="57" spans="1:3" ht="12.75">
      <c r="A57" s="13">
        <v>312001</v>
      </c>
      <c r="B57" s="7" t="s">
        <v>43</v>
      </c>
      <c r="C57" s="15">
        <v>8795</v>
      </c>
    </row>
    <row r="58" spans="1:3" ht="12.75">
      <c r="A58" s="13">
        <v>312001</v>
      </c>
      <c r="B58" s="7" t="s">
        <v>44</v>
      </c>
      <c r="C58" s="15">
        <v>5400</v>
      </c>
    </row>
    <row r="59" spans="1:3" ht="12.75">
      <c r="A59" s="13">
        <v>312001</v>
      </c>
      <c r="B59" s="7" t="s">
        <v>45</v>
      </c>
      <c r="C59" s="9">
        <v>2680</v>
      </c>
    </row>
    <row r="60" spans="1:3" ht="12.75">
      <c r="A60" s="13">
        <v>312001</v>
      </c>
      <c r="B60" s="7" t="s">
        <v>46</v>
      </c>
      <c r="C60" s="15">
        <v>2400</v>
      </c>
    </row>
    <row r="61" spans="1:3" ht="12.75">
      <c r="A61" s="13">
        <v>312001</v>
      </c>
      <c r="B61" s="7" t="s">
        <v>47</v>
      </c>
      <c r="C61" s="15">
        <v>880</v>
      </c>
    </row>
    <row r="62" spans="1:3" ht="12.75">
      <c r="A62" s="13">
        <v>312001</v>
      </c>
      <c r="B62" s="7" t="s">
        <v>48</v>
      </c>
      <c r="C62" s="9">
        <v>900</v>
      </c>
    </row>
    <row r="63" spans="1:3" ht="12.75">
      <c r="A63" s="13">
        <v>312001</v>
      </c>
      <c r="B63" s="7" t="s">
        <v>49</v>
      </c>
      <c r="C63" s="15">
        <v>0</v>
      </c>
    </row>
    <row r="64" spans="1:3" ht="12.75">
      <c r="A64" s="13">
        <v>312001</v>
      </c>
      <c r="B64" s="7" t="s">
        <v>50</v>
      </c>
      <c r="C64" s="15">
        <v>920000</v>
      </c>
    </row>
    <row r="65" spans="1:3" ht="12.75">
      <c r="A65" s="13">
        <v>312001</v>
      </c>
      <c r="B65" s="7" t="s">
        <v>51</v>
      </c>
      <c r="C65" s="9">
        <v>12300</v>
      </c>
    </row>
    <row r="66" spans="1:3" ht="12.75">
      <c r="A66" s="13">
        <v>312001</v>
      </c>
      <c r="B66" s="7" t="s">
        <v>52</v>
      </c>
      <c r="C66" s="15">
        <v>1800</v>
      </c>
    </row>
    <row r="67" spans="1:3" ht="12.75">
      <c r="A67" s="13">
        <v>312001</v>
      </c>
      <c r="B67" s="7" t="s">
        <v>53</v>
      </c>
      <c r="C67" s="9">
        <v>8800</v>
      </c>
    </row>
    <row r="68" spans="1:3" ht="12.75">
      <c r="A68" s="13">
        <v>312001</v>
      </c>
      <c r="B68" s="7" t="s">
        <v>54</v>
      </c>
      <c r="C68" s="9">
        <v>6500</v>
      </c>
    </row>
    <row r="69" spans="1:3" ht="12.75">
      <c r="A69" s="13">
        <v>312001</v>
      </c>
      <c r="B69" s="7" t="s">
        <v>55</v>
      </c>
      <c r="C69" s="9">
        <v>21500</v>
      </c>
    </row>
    <row r="70" spans="1:3" ht="12.75">
      <c r="A70" s="13">
        <v>312001</v>
      </c>
      <c r="B70" s="7" t="s">
        <v>56</v>
      </c>
      <c r="C70" s="9">
        <v>15285</v>
      </c>
    </row>
    <row r="71" spans="1:3" ht="12.75">
      <c r="A71" s="13">
        <v>312002</v>
      </c>
      <c r="B71" s="7" t="s">
        <v>57</v>
      </c>
      <c r="C71" s="15">
        <v>13500</v>
      </c>
    </row>
    <row r="72" spans="1:3" ht="12.75">
      <c r="A72" s="13">
        <v>312007</v>
      </c>
      <c r="B72" s="7" t="s">
        <v>58</v>
      </c>
      <c r="C72" s="9">
        <v>3253</v>
      </c>
    </row>
    <row r="73" spans="1:3" ht="12.75">
      <c r="A73" s="14"/>
      <c r="B73" s="9"/>
      <c r="C73" s="9"/>
    </row>
    <row r="74" spans="1:3" ht="15.75">
      <c r="A74" s="16"/>
      <c r="B74" s="11" t="s">
        <v>59</v>
      </c>
      <c r="C74" s="12">
        <f>C8+C11+C13+C23+C33+C43+C46+C51</f>
        <v>4585956</v>
      </c>
    </row>
    <row r="75" spans="1:3" ht="12.75">
      <c r="A75" s="17"/>
      <c r="B75" s="17"/>
      <c r="C75" s="17"/>
    </row>
    <row r="76" spans="1:3" ht="18">
      <c r="A76" s="18" t="s">
        <v>60</v>
      </c>
      <c r="B76" s="18"/>
      <c r="C76" s="19"/>
    </row>
    <row r="77" spans="1:3" ht="12.75">
      <c r="A77" s="20"/>
      <c r="B77" s="21"/>
      <c r="C77" s="19"/>
    </row>
    <row r="78" spans="1:3" ht="15.75">
      <c r="A78" s="22">
        <v>231</v>
      </c>
      <c r="B78" s="23" t="s">
        <v>61</v>
      </c>
      <c r="C78" s="24">
        <v>0</v>
      </c>
    </row>
    <row r="79" spans="1:3" ht="12.75">
      <c r="A79" s="25"/>
      <c r="B79" s="19"/>
      <c r="C79" s="19"/>
    </row>
    <row r="80" spans="1:3" ht="15.75">
      <c r="A80" s="26">
        <v>233</v>
      </c>
      <c r="B80" s="23" t="s">
        <v>62</v>
      </c>
      <c r="C80" s="27">
        <f>C81</f>
        <v>100000</v>
      </c>
    </row>
    <row r="81" spans="1:3" ht="12.75">
      <c r="A81" s="28">
        <v>233000</v>
      </c>
      <c r="B81" s="20" t="s">
        <v>62</v>
      </c>
      <c r="C81" s="19">
        <v>100000</v>
      </c>
    </row>
    <row r="82" spans="1:3" ht="12.75">
      <c r="A82" s="28"/>
      <c r="B82" s="20"/>
      <c r="C82" s="19"/>
    </row>
    <row r="83" spans="1:3" ht="15.75">
      <c r="A83" s="26">
        <v>322</v>
      </c>
      <c r="B83" s="23" t="s">
        <v>63</v>
      </c>
      <c r="C83" s="29">
        <f>SUM(C84:C87)</f>
        <v>2320711</v>
      </c>
    </row>
    <row r="84" spans="1:15" s="95" customFormat="1" ht="12.75">
      <c r="A84" s="28">
        <v>322001</v>
      </c>
      <c r="B84" s="20" t="s">
        <v>342</v>
      </c>
      <c r="C84" s="19">
        <v>368124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4" ht="12.75">
      <c r="A85" s="28">
        <v>322001</v>
      </c>
      <c r="B85" s="20" t="s">
        <v>64</v>
      </c>
      <c r="C85" s="19">
        <v>1523736</v>
      </c>
      <c r="D85" t="s">
        <v>346</v>
      </c>
    </row>
    <row r="86" spans="1:4" ht="12.75">
      <c r="A86" s="28">
        <v>322001</v>
      </c>
      <c r="B86" s="20" t="s">
        <v>65</v>
      </c>
      <c r="C86" s="19">
        <v>268520</v>
      </c>
      <c r="D86" t="s">
        <v>346</v>
      </c>
    </row>
    <row r="87" spans="1:3" ht="12.75">
      <c r="A87" s="28">
        <v>322001</v>
      </c>
      <c r="B87" s="20" t="s">
        <v>66</v>
      </c>
      <c r="C87" s="19">
        <v>160331</v>
      </c>
    </row>
    <row r="88" spans="1:3" ht="12.75">
      <c r="A88" s="28"/>
      <c r="B88" s="30"/>
      <c r="C88" s="19"/>
    </row>
    <row r="89" spans="1:3" ht="15.75">
      <c r="A89" s="31"/>
      <c r="B89" s="27" t="s">
        <v>67</v>
      </c>
      <c r="C89" s="32">
        <f>C78+C80+C83</f>
        <v>2420711</v>
      </c>
    </row>
    <row r="90" ht="12.75">
      <c r="C90" s="17"/>
    </row>
    <row r="91" spans="1:3" ht="18">
      <c r="A91" s="6" t="s">
        <v>68</v>
      </c>
      <c r="B91" s="33"/>
      <c r="C91" s="9"/>
    </row>
    <row r="92" spans="1:3" ht="12.75">
      <c r="A92" s="9"/>
      <c r="B92" s="9"/>
      <c r="C92" s="9"/>
    </row>
    <row r="93" spans="1:3" ht="15.75">
      <c r="A93" s="10" t="s">
        <v>69</v>
      </c>
      <c r="B93" s="11" t="s">
        <v>70</v>
      </c>
      <c r="C93" s="12">
        <f>SUM(C94:C146)</f>
        <v>732577</v>
      </c>
    </row>
    <row r="94" spans="1:3" ht="12.75">
      <c r="A94" s="13">
        <v>610000</v>
      </c>
      <c r="B94" s="7" t="s">
        <v>71</v>
      </c>
      <c r="C94" s="9">
        <v>267000</v>
      </c>
    </row>
    <row r="95" spans="1:3" ht="12.75">
      <c r="A95" s="13">
        <v>620000</v>
      </c>
      <c r="B95" s="7" t="s">
        <v>72</v>
      </c>
      <c r="C95" s="9">
        <v>93450</v>
      </c>
    </row>
    <row r="96" spans="1:3" ht="12.75">
      <c r="A96" s="13">
        <v>631001</v>
      </c>
      <c r="B96" s="7" t="s">
        <v>73</v>
      </c>
      <c r="C96" s="9">
        <v>900</v>
      </c>
    </row>
    <row r="97" spans="1:3" ht="12.75">
      <c r="A97" s="13">
        <v>631002</v>
      </c>
      <c r="B97" s="7" t="s">
        <v>74</v>
      </c>
      <c r="C97" s="9">
        <v>500</v>
      </c>
    </row>
    <row r="98" spans="1:3" ht="12.75">
      <c r="A98" s="13">
        <v>632001</v>
      </c>
      <c r="B98" s="7" t="s">
        <v>75</v>
      </c>
      <c r="C98" s="9">
        <v>37500</v>
      </c>
    </row>
    <row r="99" spans="1:3" ht="12.75">
      <c r="A99" s="13">
        <v>632002</v>
      </c>
      <c r="B99" s="7" t="s">
        <v>76</v>
      </c>
      <c r="C99" s="9">
        <v>2500</v>
      </c>
    </row>
    <row r="100" spans="1:3" ht="12.75">
      <c r="A100" s="13">
        <v>632003</v>
      </c>
      <c r="B100" s="7" t="s">
        <v>77</v>
      </c>
      <c r="C100" s="9">
        <v>21600</v>
      </c>
    </row>
    <row r="101" spans="1:3" ht="12.75">
      <c r="A101" s="13">
        <v>633001</v>
      </c>
      <c r="B101" s="7" t="s">
        <v>78</v>
      </c>
      <c r="C101" s="9">
        <v>7000</v>
      </c>
    </row>
    <row r="102" spans="1:3" ht="12.75">
      <c r="A102" s="13">
        <v>633002</v>
      </c>
      <c r="B102" s="7" t="s">
        <v>79</v>
      </c>
      <c r="C102" s="9">
        <v>5000</v>
      </c>
    </row>
    <row r="103" spans="1:3" ht="12.75">
      <c r="A103" s="13">
        <v>633003</v>
      </c>
      <c r="B103" s="7" t="s">
        <v>80</v>
      </c>
      <c r="C103" s="9">
        <v>100</v>
      </c>
    </row>
    <row r="104" spans="1:3" ht="12.75">
      <c r="A104" s="13">
        <v>633004</v>
      </c>
      <c r="B104" s="7" t="s">
        <v>81</v>
      </c>
      <c r="C104" s="9">
        <v>500</v>
      </c>
    </row>
    <row r="105" spans="1:3" ht="12.75">
      <c r="A105" s="13">
        <v>633006</v>
      </c>
      <c r="B105" s="7" t="s">
        <v>82</v>
      </c>
      <c r="C105" s="9">
        <v>11000</v>
      </c>
    </row>
    <row r="106" spans="1:3" ht="12.75">
      <c r="A106" s="13">
        <v>633013</v>
      </c>
      <c r="B106" s="7" t="s">
        <v>83</v>
      </c>
      <c r="C106" s="9">
        <v>5900</v>
      </c>
    </row>
    <row r="107" spans="1:3" ht="12.75">
      <c r="A107" s="13">
        <v>633009</v>
      </c>
      <c r="B107" s="7" t="s">
        <v>84</v>
      </c>
      <c r="C107" s="9">
        <v>2700</v>
      </c>
    </row>
    <row r="108" spans="1:3" ht="12.75">
      <c r="A108" s="13">
        <v>633016</v>
      </c>
      <c r="B108" s="7" t="s">
        <v>85</v>
      </c>
      <c r="C108" s="9">
        <v>6500</v>
      </c>
    </row>
    <row r="109" spans="1:3" ht="12.75">
      <c r="A109" s="13">
        <v>633018</v>
      </c>
      <c r="B109" s="7" t="s">
        <v>86</v>
      </c>
      <c r="C109" s="9">
        <v>1000</v>
      </c>
    </row>
    <row r="110" spans="1:3" ht="12.75">
      <c r="A110" s="13">
        <v>634001</v>
      </c>
      <c r="B110" s="7" t="s">
        <v>87</v>
      </c>
      <c r="C110" s="9">
        <v>8500</v>
      </c>
    </row>
    <row r="111" spans="1:3" ht="12.75">
      <c r="A111" s="13">
        <v>634002</v>
      </c>
      <c r="B111" s="7" t="s">
        <v>88</v>
      </c>
      <c r="C111" s="9">
        <v>3500</v>
      </c>
    </row>
    <row r="112" spans="1:3" ht="12.75">
      <c r="A112" s="13">
        <v>634003</v>
      </c>
      <c r="B112" s="7" t="s">
        <v>89</v>
      </c>
      <c r="C112" s="9">
        <v>1500</v>
      </c>
    </row>
    <row r="113" spans="1:3" ht="12.75">
      <c r="A113" s="13">
        <v>634004</v>
      </c>
      <c r="B113" s="7" t="s">
        <v>90</v>
      </c>
      <c r="C113" s="9">
        <v>200</v>
      </c>
    </row>
    <row r="114" spans="1:3" ht="12.75">
      <c r="A114" s="13">
        <v>634005</v>
      </c>
      <c r="B114" s="7" t="s">
        <v>91</v>
      </c>
      <c r="C114" s="9">
        <v>500</v>
      </c>
    </row>
    <row r="115" spans="1:3" ht="12.75">
      <c r="A115" s="13">
        <v>634006</v>
      </c>
      <c r="B115" s="7" t="s">
        <v>92</v>
      </c>
      <c r="C115" s="9">
        <v>50</v>
      </c>
    </row>
    <row r="116" spans="1:3" ht="12.75">
      <c r="A116" s="13">
        <v>635001</v>
      </c>
      <c r="B116" s="7" t="s">
        <v>93</v>
      </c>
      <c r="C116" s="9">
        <v>150</v>
      </c>
    </row>
    <row r="117" spans="1:3" ht="12.75">
      <c r="A117" s="13">
        <v>635002</v>
      </c>
      <c r="B117" s="7" t="s">
        <v>94</v>
      </c>
      <c r="C117" s="9">
        <v>13000</v>
      </c>
    </row>
    <row r="118" spans="1:3" ht="12.75">
      <c r="A118" s="13">
        <v>635003</v>
      </c>
      <c r="B118" s="7" t="s">
        <v>95</v>
      </c>
      <c r="C118" s="9">
        <v>50</v>
      </c>
    </row>
    <row r="119" spans="1:3" ht="12.75">
      <c r="A119" s="13">
        <v>635004</v>
      </c>
      <c r="B119" s="7" t="s">
        <v>96</v>
      </c>
      <c r="C119" s="9">
        <v>100</v>
      </c>
    </row>
    <row r="120" spans="1:3" ht="12.75">
      <c r="A120" s="13">
        <v>635005</v>
      </c>
      <c r="B120" s="7" t="s">
        <v>97</v>
      </c>
      <c r="C120" s="9">
        <v>66</v>
      </c>
    </row>
    <row r="121" spans="1:3" ht="12.75">
      <c r="A121" s="13">
        <v>635006</v>
      </c>
      <c r="B121" s="7" t="s">
        <v>98</v>
      </c>
      <c r="C121" s="9">
        <v>35000</v>
      </c>
    </row>
    <row r="122" spans="1:3" ht="12.75">
      <c r="A122" s="13">
        <v>635006</v>
      </c>
      <c r="B122" s="7" t="s">
        <v>99</v>
      </c>
      <c r="C122" s="9">
        <v>1000</v>
      </c>
    </row>
    <row r="123" spans="1:3" ht="12.75">
      <c r="A123" s="13">
        <v>636001</v>
      </c>
      <c r="B123" s="7" t="s">
        <v>100</v>
      </c>
      <c r="C123" s="9">
        <v>4200</v>
      </c>
    </row>
    <row r="124" spans="1:3" ht="12.75">
      <c r="A124" s="13">
        <v>636007</v>
      </c>
      <c r="B124" s="7" t="s">
        <v>101</v>
      </c>
      <c r="C124" s="9">
        <v>1920</v>
      </c>
    </row>
    <row r="125" spans="1:3" ht="12.75">
      <c r="A125" s="13">
        <v>637001</v>
      </c>
      <c r="B125" s="7" t="s">
        <v>102</v>
      </c>
      <c r="C125" s="9">
        <v>1400</v>
      </c>
    </row>
    <row r="126" spans="1:3" ht="12.75">
      <c r="A126" s="13">
        <v>637002</v>
      </c>
      <c r="B126" s="7" t="s">
        <v>103</v>
      </c>
      <c r="C126" s="9">
        <v>1000</v>
      </c>
    </row>
    <row r="127" spans="1:3" ht="12.75">
      <c r="A127" s="13">
        <v>637003</v>
      </c>
      <c r="B127" s="7" t="s">
        <v>104</v>
      </c>
      <c r="C127" s="9">
        <v>20000</v>
      </c>
    </row>
    <row r="128" spans="1:3" ht="12.75">
      <c r="A128" s="13">
        <v>637004</v>
      </c>
      <c r="B128" s="7" t="s">
        <v>105</v>
      </c>
      <c r="C128" s="9">
        <v>9000</v>
      </c>
    </row>
    <row r="129" spans="1:3" ht="12.75">
      <c r="A129" s="13">
        <v>637005</v>
      </c>
      <c r="B129" s="7" t="s">
        <v>106</v>
      </c>
      <c r="C129" s="9">
        <v>160</v>
      </c>
    </row>
    <row r="130" spans="1:3" ht="12.75">
      <c r="A130" s="39">
        <v>637005</v>
      </c>
      <c r="B130" s="7" t="s">
        <v>129</v>
      </c>
      <c r="C130" s="37">
        <v>240</v>
      </c>
    </row>
    <row r="131" spans="1:3" ht="12.75">
      <c r="A131" s="13">
        <v>637006</v>
      </c>
      <c r="B131" s="7" t="s">
        <v>107</v>
      </c>
      <c r="C131" s="9">
        <v>166</v>
      </c>
    </row>
    <row r="132" spans="1:3" ht="12.75">
      <c r="A132" s="13">
        <v>637011</v>
      </c>
      <c r="B132" s="7" t="s">
        <v>108</v>
      </c>
      <c r="C132" s="9">
        <v>1000</v>
      </c>
    </row>
    <row r="133" spans="1:4" ht="12.75">
      <c r="A133" s="39">
        <v>637011</v>
      </c>
      <c r="B133" s="7" t="s">
        <v>350</v>
      </c>
      <c r="C133" s="37">
        <v>3500</v>
      </c>
      <c r="D133" s="9" t="s">
        <v>356</v>
      </c>
    </row>
    <row r="134" spans="1:3" ht="12.75">
      <c r="A134" s="13">
        <v>637012</v>
      </c>
      <c r="B134" s="7" t="s">
        <v>109</v>
      </c>
      <c r="C134" s="9">
        <v>4100</v>
      </c>
    </row>
    <row r="135" spans="1:3" ht="12.75">
      <c r="A135" s="13">
        <v>637014</v>
      </c>
      <c r="B135" s="7" t="s">
        <v>110</v>
      </c>
      <c r="C135" s="9">
        <v>13000</v>
      </c>
    </row>
    <row r="136" spans="1:3" ht="12.75">
      <c r="A136" s="13">
        <v>637015</v>
      </c>
      <c r="B136" s="7" t="s">
        <v>111</v>
      </c>
      <c r="C136" s="9">
        <v>15000</v>
      </c>
    </row>
    <row r="137" spans="1:3" ht="12.75">
      <c r="A137" s="13">
        <v>637016</v>
      </c>
      <c r="B137" s="7" t="s">
        <v>112</v>
      </c>
      <c r="C137" s="9">
        <v>2500</v>
      </c>
    </row>
    <row r="138" spans="1:3" ht="12.75">
      <c r="A138" s="13">
        <v>637023</v>
      </c>
      <c r="B138" s="7" t="s">
        <v>113</v>
      </c>
      <c r="C138" s="9">
        <v>1000</v>
      </c>
    </row>
    <row r="139" spans="1:3" ht="12.75">
      <c r="A139" s="13">
        <v>637026</v>
      </c>
      <c r="B139" s="7" t="s">
        <v>114</v>
      </c>
      <c r="C139" s="9">
        <v>6000</v>
      </c>
    </row>
    <row r="140" spans="1:3" ht="12.75">
      <c r="A140" s="13">
        <v>637027</v>
      </c>
      <c r="B140" s="7" t="s">
        <v>115</v>
      </c>
      <c r="C140" s="9">
        <v>8500</v>
      </c>
    </row>
    <row r="141" spans="1:3" ht="12.75">
      <c r="A141" s="13">
        <v>637035</v>
      </c>
      <c r="B141" s="7" t="s">
        <v>116</v>
      </c>
      <c r="C141" s="9">
        <v>54000</v>
      </c>
    </row>
    <row r="142" spans="1:3" ht="12.75">
      <c r="A142" s="13">
        <v>637005</v>
      </c>
      <c r="B142" s="7" t="s">
        <v>117</v>
      </c>
      <c r="C142" s="9">
        <v>54000</v>
      </c>
    </row>
    <row r="143" spans="1:3" ht="12.75">
      <c r="A143" s="13">
        <v>637035</v>
      </c>
      <c r="B143" s="7" t="s">
        <v>118</v>
      </c>
      <c r="C143" s="9">
        <v>2000</v>
      </c>
    </row>
    <row r="144" spans="1:3" ht="12.75">
      <c r="A144" s="13">
        <v>641006</v>
      </c>
      <c r="B144" s="7" t="s">
        <v>119</v>
      </c>
      <c r="C144" s="9">
        <v>2425</v>
      </c>
    </row>
    <row r="145" spans="1:3" ht="12.75">
      <c r="A145" s="13">
        <v>642013</v>
      </c>
      <c r="B145" s="7" t="s">
        <v>120</v>
      </c>
      <c r="C145" s="9">
        <v>0</v>
      </c>
    </row>
    <row r="146" spans="1:3" ht="12.75">
      <c r="A146" s="13">
        <v>642015</v>
      </c>
      <c r="B146" s="7" t="s">
        <v>121</v>
      </c>
      <c r="C146" s="9">
        <v>700</v>
      </c>
    </row>
    <row r="147" spans="1:3" ht="12.75">
      <c r="A147" s="13"/>
      <c r="B147" s="7"/>
      <c r="C147" s="9"/>
    </row>
    <row r="148" spans="1:3" ht="15.75">
      <c r="A148" s="34" t="s">
        <v>122</v>
      </c>
      <c r="B148" s="35" t="s">
        <v>123</v>
      </c>
      <c r="C148" s="12">
        <f>SUM(C149:C151)</f>
        <v>20400</v>
      </c>
    </row>
    <row r="149" spans="1:3" ht="12.75">
      <c r="A149" s="36" t="s">
        <v>124</v>
      </c>
      <c r="B149" s="37" t="s">
        <v>125</v>
      </c>
      <c r="C149" s="9">
        <v>14000</v>
      </c>
    </row>
    <row r="150" spans="1:3" ht="12.75">
      <c r="A150" s="13">
        <v>620000</v>
      </c>
      <c r="B150" s="7" t="s">
        <v>72</v>
      </c>
      <c r="C150" s="9">
        <v>4900</v>
      </c>
    </row>
    <row r="151" spans="1:3" ht="12.75">
      <c r="A151" s="13">
        <v>630000</v>
      </c>
      <c r="B151" s="7" t="s">
        <v>126</v>
      </c>
      <c r="C151" s="9">
        <v>1500</v>
      </c>
    </row>
    <row r="152" spans="1:3" ht="12.75">
      <c r="A152" s="14"/>
      <c r="B152" s="9"/>
      <c r="C152" s="9"/>
    </row>
    <row r="153" spans="1:3" ht="15.75">
      <c r="A153" s="38" t="s">
        <v>127</v>
      </c>
      <c r="B153" s="35" t="s">
        <v>128</v>
      </c>
      <c r="C153" s="35">
        <f>SUM(C154:C154)</f>
        <v>2680</v>
      </c>
    </row>
    <row r="154" spans="1:3" ht="12.75">
      <c r="A154" s="39" t="s">
        <v>130</v>
      </c>
      <c r="B154" s="37" t="s">
        <v>131</v>
      </c>
      <c r="C154" s="37">
        <v>2680</v>
      </c>
    </row>
    <row r="155" spans="1:4" s="9" customFormat="1" ht="12.75">
      <c r="A155" s="39"/>
      <c r="B155" s="37"/>
      <c r="C155" s="37"/>
      <c r="D155"/>
    </row>
    <row r="156" spans="1:3" ht="15.75">
      <c r="A156" s="10" t="s">
        <v>132</v>
      </c>
      <c r="B156" s="35" t="s">
        <v>133</v>
      </c>
      <c r="C156" s="12">
        <f>SUM(C157:C159)</f>
        <v>8300</v>
      </c>
    </row>
    <row r="157" spans="1:3" ht="12.75">
      <c r="A157" s="39">
        <v>637005</v>
      </c>
      <c r="B157" s="37" t="s">
        <v>134</v>
      </c>
      <c r="C157" s="9">
        <v>3000</v>
      </c>
    </row>
    <row r="158" spans="1:3" ht="12.75">
      <c r="A158" s="13">
        <v>637012</v>
      </c>
      <c r="B158" s="7" t="s">
        <v>135</v>
      </c>
      <c r="C158" s="9">
        <v>4900</v>
      </c>
    </row>
    <row r="159" spans="1:3" ht="12.75">
      <c r="A159" s="13">
        <v>637035</v>
      </c>
      <c r="B159" s="7" t="s">
        <v>136</v>
      </c>
      <c r="C159" s="9">
        <v>400</v>
      </c>
    </row>
    <row r="160" spans="1:3" ht="12.75">
      <c r="A160" s="13"/>
      <c r="B160" s="7"/>
      <c r="C160" s="9"/>
    </row>
    <row r="161" spans="1:3" ht="15.75">
      <c r="A161" s="10" t="s">
        <v>137</v>
      </c>
      <c r="B161" s="11" t="s">
        <v>138</v>
      </c>
      <c r="C161" s="12">
        <f>SUM(C162:C164)</f>
        <v>12935</v>
      </c>
    </row>
    <row r="162" spans="1:3" ht="12.75">
      <c r="A162" s="13">
        <v>610000</v>
      </c>
      <c r="B162" s="7" t="s">
        <v>139</v>
      </c>
      <c r="C162" s="15">
        <v>8795</v>
      </c>
    </row>
    <row r="163" spans="1:3" ht="12.75">
      <c r="A163" s="13">
        <v>620000</v>
      </c>
      <c r="B163" s="7" t="s">
        <v>72</v>
      </c>
      <c r="C163" s="9">
        <v>3140</v>
      </c>
    </row>
    <row r="164" spans="1:3" ht="12.75">
      <c r="A164" s="13">
        <v>633000</v>
      </c>
      <c r="B164" s="7" t="s">
        <v>126</v>
      </c>
      <c r="C164" s="9">
        <v>1000</v>
      </c>
    </row>
    <row r="165" spans="1:3" ht="12.75">
      <c r="A165" s="13"/>
      <c r="B165" s="7"/>
      <c r="C165" s="9"/>
    </row>
    <row r="166" spans="1:3" ht="15.75">
      <c r="A166" s="38" t="s">
        <v>140</v>
      </c>
      <c r="B166" s="35" t="s">
        <v>141</v>
      </c>
      <c r="C166" s="35">
        <f>C167</f>
        <v>5400</v>
      </c>
    </row>
    <row r="167" spans="1:3" ht="12.75">
      <c r="A167" s="39" t="s">
        <v>130</v>
      </c>
      <c r="B167" s="37" t="s">
        <v>141</v>
      </c>
      <c r="C167" s="37">
        <v>5400</v>
      </c>
    </row>
    <row r="168" spans="1:3" ht="12.75">
      <c r="A168" s="13"/>
      <c r="B168" s="7"/>
      <c r="C168" s="9"/>
    </row>
    <row r="169" spans="1:3" ht="15.75">
      <c r="A169" s="10" t="s">
        <v>142</v>
      </c>
      <c r="B169" s="11" t="s">
        <v>143</v>
      </c>
      <c r="C169" s="12">
        <f>SUM(C170:C175)</f>
        <v>23101</v>
      </c>
    </row>
    <row r="170" spans="1:26" ht="12.75">
      <c r="A170" s="13">
        <v>651002</v>
      </c>
      <c r="B170" s="7" t="s">
        <v>144</v>
      </c>
      <c r="C170" s="9">
        <v>0</v>
      </c>
      <c r="D170" s="17" t="s">
        <v>344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>
      <c r="A171" s="13">
        <v>651002</v>
      </c>
      <c r="B171" s="7" t="s">
        <v>145</v>
      </c>
      <c r="C171" s="9">
        <v>0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s="78" customFormat="1" ht="12.75">
      <c r="A172" s="13">
        <v>651002</v>
      </c>
      <c r="B172" s="7" t="s">
        <v>146</v>
      </c>
      <c r="C172" s="9">
        <v>3000</v>
      </c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>
      <c r="A173" s="13">
        <v>651002</v>
      </c>
      <c r="B173" s="7" t="s">
        <v>147</v>
      </c>
      <c r="C173" s="9">
        <v>15000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>
      <c r="A174" s="13">
        <v>651002</v>
      </c>
      <c r="B174" s="7" t="s">
        <v>148</v>
      </c>
      <c r="C174" s="40">
        <v>0</v>
      </c>
      <c r="D174" s="17" t="s">
        <v>344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>
      <c r="A175" s="13">
        <v>651002</v>
      </c>
      <c r="B175" s="7" t="s">
        <v>149</v>
      </c>
      <c r="C175" s="9">
        <v>5101</v>
      </c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s="78" customFormat="1" ht="12.75">
      <c r="A176" s="14"/>
      <c r="B176" s="9"/>
      <c r="C176" s="9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3" ht="15.75">
      <c r="A177" s="41" t="s">
        <v>150</v>
      </c>
      <c r="B177" s="11" t="s">
        <v>151</v>
      </c>
      <c r="C177" s="42">
        <f>C178+C179</f>
        <v>89515</v>
      </c>
    </row>
    <row r="178" spans="1:3" ht="12.75">
      <c r="A178" s="43"/>
      <c r="B178" s="37" t="s">
        <v>152</v>
      </c>
      <c r="C178" s="37">
        <v>83500</v>
      </c>
    </row>
    <row r="179" spans="1:3" ht="12.75">
      <c r="A179" s="44"/>
      <c r="B179" s="7" t="s">
        <v>153</v>
      </c>
      <c r="C179" s="37">
        <v>6015</v>
      </c>
    </row>
    <row r="180" spans="1:3" ht="15.75">
      <c r="A180" s="41"/>
      <c r="B180" s="7"/>
      <c r="C180" s="9"/>
    </row>
    <row r="181" spans="1:3" ht="15.75">
      <c r="A181" s="10" t="s">
        <v>154</v>
      </c>
      <c r="B181" s="11" t="s">
        <v>155</v>
      </c>
      <c r="C181" s="35">
        <v>3500</v>
      </c>
    </row>
    <row r="182" spans="1:3" ht="15.75">
      <c r="A182" s="10"/>
      <c r="B182" s="11"/>
      <c r="C182" s="9"/>
    </row>
    <row r="183" spans="1:3" ht="15.75">
      <c r="A183" s="10" t="s">
        <v>156</v>
      </c>
      <c r="B183" s="11" t="s">
        <v>157</v>
      </c>
      <c r="C183" s="12">
        <f>SUM(C184:C185)</f>
        <v>185420</v>
      </c>
    </row>
    <row r="184" spans="1:3" ht="12.75">
      <c r="A184" s="13">
        <v>600000</v>
      </c>
      <c r="B184" s="7" t="s">
        <v>158</v>
      </c>
      <c r="C184" s="9">
        <v>420</v>
      </c>
    </row>
    <row r="185" spans="1:3" ht="12.75">
      <c r="A185" s="13">
        <v>641001</v>
      </c>
      <c r="B185" s="7" t="s">
        <v>159</v>
      </c>
      <c r="C185" s="9">
        <v>185000</v>
      </c>
    </row>
    <row r="186" spans="1:3" ht="12.75">
      <c r="A186" s="13"/>
      <c r="B186" s="7"/>
      <c r="C186" s="9"/>
    </row>
    <row r="187" spans="1:3" ht="15.75">
      <c r="A187" s="10" t="s">
        <v>160</v>
      </c>
      <c r="B187" s="11" t="s">
        <v>161</v>
      </c>
      <c r="C187" s="12">
        <f>SUM(C188:C192)</f>
        <v>282660</v>
      </c>
    </row>
    <row r="188" spans="1:3" ht="12.75">
      <c r="A188" s="39">
        <v>633006</v>
      </c>
      <c r="B188" s="37" t="s">
        <v>162</v>
      </c>
      <c r="C188" s="9">
        <v>660</v>
      </c>
    </row>
    <row r="189" spans="1:3" ht="12.75">
      <c r="A189" s="39">
        <v>637005</v>
      </c>
      <c r="B189" s="37" t="s">
        <v>163</v>
      </c>
      <c r="C189" s="9">
        <v>2000</v>
      </c>
    </row>
    <row r="190" spans="1:3" ht="12.75">
      <c r="A190" s="39"/>
      <c r="B190" s="37" t="s">
        <v>164</v>
      </c>
      <c r="C190" s="9">
        <v>30000</v>
      </c>
    </row>
    <row r="191" spans="1:3" ht="12.75">
      <c r="A191" s="13">
        <v>641001</v>
      </c>
      <c r="B191" s="7" t="s">
        <v>165</v>
      </c>
      <c r="C191" s="9">
        <v>50000</v>
      </c>
    </row>
    <row r="192" spans="1:3" ht="12.75">
      <c r="A192" s="13">
        <v>641001</v>
      </c>
      <c r="B192" s="7" t="s">
        <v>166</v>
      </c>
      <c r="C192" s="9">
        <v>200000</v>
      </c>
    </row>
    <row r="193" spans="1:3" ht="12.75">
      <c r="A193" s="13"/>
      <c r="B193" s="7"/>
      <c r="C193" s="9"/>
    </row>
    <row r="194" spans="1:3" ht="15.75">
      <c r="A194" s="38" t="s">
        <v>167</v>
      </c>
      <c r="B194" s="35" t="s">
        <v>168</v>
      </c>
      <c r="C194" s="12">
        <f>C195</f>
        <v>900</v>
      </c>
    </row>
    <row r="195" spans="1:3" ht="12.75">
      <c r="A195" s="13">
        <v>600000</v>
      </c>
      <c r="B195" s="7" t="s">
        <v>169</v>
      </c>
      <c r="C195" s="9">
        <v>900</v>
      </c>
    </row>
    <row r="196" spans="1:3" ht="12.75">
      <c r="A196" s="13"/>
      <c r="B196" s="7"/>
      <c r="C196" s="9"/>
    </row>
    <row r="197" spans="1:3" ht="15.75">
      <c r="A197" s="45" t="s">
        <v>170</v>
      </c>
      <c r="B197" s="35" t="s">
        <v>171</v>
      </c>
      <c r="C197" s="12">
        <f>SUM(C198:C201)</f>
        <v>63256</v>
      </c>
    </row>
    <row r="198" spans="1:3" ht="12.75">
      <c r="A198" s="13">
        <v>610000</v>
      </c>
      <c r="B198" s="7" t="s">
        <v>172</v>
      </c>
      <c r="C198" s="15">
        <v>10271</v>
      </c>
    </row>
    <row r="199" spans="1:3" ht="12.75">
      <c r="A199" s="13">
        <v>620000</v>
      </c>
      <c r="B199" s="7" t="s">
        <v>173</v>
      </c>
      <c r="C199" s="9">
        <v>3229</v>
      </c>
    </row>
    <row r="200" spans="1:3" ht="12.75">
      <c r="A200" s="13">
        <v>630000</v>
      </c>
      <c r="B200" s="7" t="s">
        <v>174</v>
      </c>
      <c r="C200" s="9">
        <v>756</v>
      </c>
    </row>
    <row r="201" spans="1:3" ht="12.75">
      <c r="A201" s="13">
        <v>633000</v>
      </c>
      <c r="B201" s="7" t="s">
        <v>175</v>
      </c>
      <c r="C201" s="9">
        <v>49000</v>
      </c>
    </row>
    <row r="202" spans="1:3" ht="12.75">
      <c r="A202" s="14"/>
      <c r="B202" s="9"/>
      <c r="C202" s="9"/>
    </row>
    <row r="203" spans="1:3" ht="15.75">
      <c r="A203" s="10" t="s">
        <v>176</v>
      </c>
      <c r="B203" s="11" t="s">
        <v>177</v>
      </c>
      <c r="C203" s="12">
        <f>SUM(C204:C208)</f>
        <v>69605</v>
      </c>
    </row>
    <row r="204" spans="1:3" ht="12.75">
      <c r="A204" s="39">
        <v>610000</v>
      </c>
      <c r="B204" s="37" t="s">
        <v>178</v>
      </c>
      <c r="C204" s="15">
        <v>3133</v>
      </c>
    </row>
    <row r="205" spans="1:3" ht="12.75">
      <c r="A205" s="39">
        <v>620000</v>
      </c>
      <c r="B205" s="37" t="s">
        <v>179</v>
      </c>
      <c r="C205" s="9">
        <v>899</v>
      </c>
    </row>
    <row r="206" spans="1:3" ht="12.75">
      <c r="A206" s="39">
        <v>630000</v>
      </c>
      <c r="B206" s="37" t="s">
        <v>180</v>
      </c>
      <c r="C206" s="9">
        <v>1573</v>
      </c>
    </row>
    <row r="207" spans="1:3" ht="12.75">
      <c r="A207" s="39">
        <v>637005</v>
      </c>
      <c r="B207" s="37" t="s">
        <v>181</v>
      </c>
      <c r="C207" s="9">
        <v>4000</v>
      </c>
    </row>
    <row r="208" spans="1:3" ht="12.75">
      <c r="A208" s="39">
        <v>641001</v>
      </c>
      <c r="B208" s="37" t="s">
        <v>182</v>
      </c>
      <c r="C208" s="9">
        <v>60000</v>
      </c>
    </row>
    <row r="209" spans="1:3" ht="12.75">
      <c r="A209" s="13"/>
      <c r="B209" s="7"/>
      <c r="C209" s="9"/>
    </row>
    <row r="210" spans="1:3" ht="15.75">
      <c r="A210" s="10" t="s">
        <v>183</v>
      </c>
      <c r="B210" s="11" t="s">
        <v>184</v>
      </c>
      <c r="C210" s="12">
        <f>SUM(C211:C214)</f>
        <v>100200</v>
      </c>
    </row>
    <row r="211" spans="1:3" ht="12.75">
      <c r="A211" s="13">
        <v>632001</v>
      </c>
      <c r="B211" s="7" t="s">
        <v>185</v>
      </c>
      <c r="C211" s="9">
        <v>79000</v>
      </c>
    </row>
    <row r="212" spans="1:3" ht="12.75">
      <c r="A212" s="13">
        <v>632002</v>
      </c>
      <c r="B212" s="7" t="s">
        <v>186</v>
      </c>
      <c r="C212" s="9">
        <v>200</v>
      </c>
    </row>
    <row r="213" spans="1:3" ht="12.75">
      <c r="A213" s="13">
        <v>637005</v>
      </c>
      <c r="B213" s="7" t="s">
        <v>187</v>
      </c>
      <c r="C213" s="9">
        <v>1000</v>
      </c>
    </row>
    <row r="214" spans="1:3" ht="12.75">
      <c r="A214" s="13">
        <v>641001</v>
      </c>
      <c r="B214" s="7" t="s">
        <v>188</v>
      </c>
      <c r="C214" s="9">
        <v>20000</v>
      </c>
    </row>
    <row r="215" spans="1:3" ht="12.75">
      <c r="A215" s="13"/>
      <c r="B215" s="7"/>
      <c r="C215" s="9"/>
    </row>
    <row r="216" spans="1:3" ht="15.75">
      <c r="A216" s="10" t="s">
        <v>189</v>
      </c>
      <c r="B216" s="11" t="s">
        <v>190</v>
      </c>
      <c r="C216" s="12">
        <f>SUM(C217:C218)</f>
        <v>380</v>
      </c>
    </row>
    <row r="217" spans="1:3" ht="12.75">
      <c r="A217" s="13">
        <v>632001</v>
      </c>
      <c r="B217" s="7" t="s">
        <v>191</v>
      </c>
      <c r="C217" s="9">
        <v>100</v>
      </c>
    </row>
    <row r="218" spans="1:3" ht="12.75">
      <c r="A218" s="13">
        <v>632002</v>
      </c>
      <c r="B218" s="7" t="s">
        <v>192</v>
      </c>
      <c r="C218" s="9">
        <v>280</v>
      </c>
    </row>
    <row r="219" spans="1:3" ht="12.75">
      <c r="A219" s="13"/>
      <c r="B219" s="7"/>
      <c r="C219" s="9"/>
    </row>
    <row r="220" spans="1:3" ht="15.75">
      <c r="A220" s="10" t="s">
        <v>193</v>
      </c>
      <c r="B220" s="11" t="s">
        <v>194</v>
      </c>
      <c r="C220" s="12">
        <f>SUM(C221:C223)</f>
        <v>54000</v>
      </c>
    </row>
    <row r="221" spans="1:3" ht="12.75">
      <c r="A221" s="13">
        <v>642001</v>
      </c>
      <c r="B221" s="7" t="s">
        <v>195</v>
      </c>
      <c r="C221" s="9">
        <v>51000</v>
      </c>
    </row>
    <row r="222" spans="1:3" ht="12.75">
      <c r="A222" s="13">
        <v>644002</v>
      </c>
      <c r="B222" s="7" t="s">
        <v>196</v>
      </c>
      <c r="C222" s="9">
        <v>2000</v>
      </c>
    </row>
    <row r="223" spans="1:3" ht="12.75">
      <c r="A223" s="13">
        <v>637002</v>
      </c>
      <c r="B223" s="7" t="s">
        <v>197</v>
      </c>
      <c r="C223" s="9">
        <v>1000</v>
      </c>
    </row>
    <row r="224" spans="1:3" ht="14.25">
      <c r="A224" s="46"/>
      <c r="B224" s="47"/>
      <c r="C224" s="9"/>
    </row>
    <row r="225" spans="1:3" ht="15.75">
      <c r="A225" s="10" t="s">
        <v>198</v>
      </c>
      <c r="B225" s="11" t="s">
        <v>199</v>
      </c>
      <c r="C225" s="12">
        <f>SUM(C226:C228)</f>
        <v>134000</v>
      </c>
    </row>
    <row r="226" spans="1:3" ht="12.75">
      <c r="A226" s="13">
        <v>641001</v>
      </c>
      <c r="B226" s="7" t="s">
        <v>200</v>
      </c>
      <c r="C226" s="9">
        <v>29000</v>
      </c>
    </row>
    <row r="227" spans="1:3" ht="12.75">
      <c r="A227" s="13">
        <v>641001</v>
      </c>
      <c r="B227" s="7" t="s">
        <v>201</v>
      </c>
      <c r="C227" s="15">
        <v>103000</v>
      </c>
    </row>
    <row r="228" spans="1:3" ht="12.75">
      <c r="A228" s="13">
        <v>635006</v>
      </c>
      <c r="B228" s="7" t="s">
        <v>202</v>
      </c>
      <c r="C228" s="15">
        <v>2000</v>
      </c>
    </row>
    <row r="229" spans="1:3" ht="12.75">
      <c r="A229" s="13"/>
      <c r="B229" s="7"/>
      <c r="C229" s="9"/>
    </row>
    <row r="230" spans="1:3" ht="15.75">
      <c r="A230" s="10" t="s">
        <v>203</v>
      </c>
      <c r="B230" s="11" t="s">
        <v>204</v>
      </c>
      <c r="C230" s="12">
        <f>C231</f>
        <v>5000</v>
      </c>
    </row>
    <row r="231" spans="1:3" ht="12.75">
      <c r="A231" s="13">
        <v>641001</v>
      </c>
      <c r="B231" s="7" t="s">
        <v>205</v>
      </c>
      <c r="C231" s="9">
        <v>5000</v>
      </c>
    </row>
    <row r="232" spans="1:3" ht="12.75">
      <c r="A232" s="13"/>
      <c r="B232" s="7"/>
      <c r="C232" s="9"/>
    </row>
    <row r="233" spans="1:3" ht="15.75">
      <c r="A233" s="10" t="s">
        <v>206</v>
      </c>
      <c r="B233" s="11" t="s">
        <v>207</v>
      </c>
      <c r="C233" s="12">
        <f>SUM(C234:C241)</f>
        <v>18204</v>
      </c>
    </row>
    <row r="234" spans="1:3" ht="12.75">
      <c r="A234" s="13" t="s">
        <v>208</v>
      </c>
      <c r="B234" s="7" t="s">
        <v>209</v>
      </c>
      <c r="C234" s="9">
        <v>4000</v>
      </c>
    </row>
    <row r="235" spans="1:3" ht="12.75">
      <c r="A235" s="13" t="s">
        <v>210</v>
      </c>
      <c r="B235" s="7" t="s">
        <v>211</v>
      </c>
      <c r="C235" s="9">
        <v>11710</v>
      </c>
    </row>
    <row r="236" spans="1:3" ht="12.75">
      <c r="A236" s="13">
        <v>642006</v>
      </c>
      <c r="B236" s="7" t="s">
        <v>212</v>
      </c>
      <c r="C236" s="9">
        <v>1223</v>
      </c>
    </row>
    <row r="237" spans="1:3" ht="12.75">
      <c r="A237" s="13">
        <v>642006</v>
      </c>
      <c r="B237" s="7" t="s">
        <v>213</v>
      </c>
      <c r="C237" s="9">
        <v>318</v>
      </c>
    </row>
    <row r="238" spans="1:3" ht="12.75">
      <c r="A238" s="13">
        <v>642006</v>
      </c>
      <c r="B238" s="7" t="s">
        <v>214</v>
      </c>
      <c r="C238" s="9">
        <v>344</v>
      </c>
    </row>
    <row r="239" spans="1:3" ht="12.75">
      <c r="A239" s="13">
        <v>642006</v>
      </c>
      <c r="B239" s="7" t="s">
        <v>215</v>
      </c>
      <c r="C239" s="9">
        <v>33</v>
      </c>
    </row>
    <row r="240" spans="1:3" ht="12.75">
      <c r="A240" s="13">
        <v>642006</v>
      </c>
      <c r="B240" s="7" t="s">
        <v>216</v>
      </c>
      <c r="C240" s="9">
        <v>406</v>
      </c>
    </row>
    <row r="241" spans="1:3" ht="12.75">
      <c r="A241" s="13">
        <v>642006</v>
      </c>
      <c r="B241" s="7" t="s">
        <v>217</v>
      </c>
      <c r="C241" s="9">
        <v>170</v>
      </c>
    </row>
    <row r="242" spans="1:3" ht="12.75">
      <c r="A242" s="13"/>
      <c r="B242" s="7"/>
      <c r="C242" s="9"/>
    </row>
    <row r="243" spans="1:3" ht="15.75">
      <c r="A243" s="48" t="s">
        <v>218</v>
      </c>
      <c r="B243" s="11" t="s">
        <v>219</v>
      </c>
      <c r="C243" s="12">
        <f>SUM(C244:C246)</f>
        <v>18077</v>
      </c>
    </row>
    <row r="244" spans="1:3" ht="12.75">
      <c r="A244" s="49">
        <v>610000</v>
      </c>
      <c r="B244" s="7" t="s">
        <v>220</v>
      </c>
      <c r="C244" s="9">
        <v>12705</v>
      </c>
    </row>
    <row r="245" spans="1:3" ht="12.75">
      <c r="A245" s="49">
        <v>620000</v>
      </c>
      <c r="B245" s="7" t="s">
        <v>72</v>
      </c>
      <c r="C245" s="9">
        <v>4432</v>
      </c>
    </row>
    <row r="246" spans="1:3" ht="12.75">
      <c r="A246" s="49">
        <v>633000</v>
      </c>
      <c r="B246" s="7" t="s">
        <v>174</v>
      </c>
      <c r="C246" s="9">
        <v>940</v>
      </c>
    </row>
    <row r="247" spans="1:3" ht="12.75">
      <c r="A247" s="14"/>
      <c r="B247" s="9"/>
      <c r="C247" s="9"/>
    </row>
    <row r="248" spans="1:3" ht="15.75">
      <c r="A248" s="10" t="s">
        <v>221</v>
      </c>
      <c r="B248" s="11" t="s">
        <v>222</v>
      </c>
      <c r="C248" s="12">
        <f>SUM(C249:C255)</f>
        <v>494013</v>
      </c>
    </row>
    <row r="249" spans="1:3" ht="12.75">
      <c r="A249" s="13">
        <v>610000</v>
      </c>
      <c r="B249" s="7" t="s">
        <v>71</v>
      </c>
      <c r="C249" s="9">
        <v>251300</v>
      </c>
    </row>
    <row r="250" spans="1:3" ht="12.75">
      <c r="A250" s="13">
        <v>620000</v>
      </c>
      <c r="B250" s="7" t="s">
        <v>72</v>
      </c>
      <c r="C250" s="9">
        <v>87928</v>
      </c>
    </row>
    <row r="251" spans="1:3" ht="12.75">
      <c r="A251" s="13">
        <v>630000</v>
      </c>
      <c r="B251" s="7" t="s">
        <v>174</v>
      </c>
      <c r="C251" s="9">
        <v>120000</v>
      </c>
    </row>
    <row r="252" spans="1:3" ht="12.75">
      <c r="A252" s="13">
        <v>635006</v>
      </c>
      <c r="B252" s="7" t="s">
        <v>223</v>
      </c>
      <c r="C252" s="9">
        <v>15000</v>
      </c>
    </row>
    <row r="253" spans="1:4" ht="12.75">
      <c r="A253" s="13">
        <v>630000</v>
      </c>
      <c r="B253" s="7" t="s">
        <v>349</v>
      </c>
      <c r="C253" s="9">
        <v>2500</v>
      </c>
      <c r="D253" t="s">
        <v>346</v>
      </c>
    </row>
    <row r="254" spans="1:3" ht="12.75">
      <c r="A254" s="13">
        <v>637005</v>
      </c>
      <c r="B254" s="7" t="s">
        <v>224</v>
      </c>
      <c r="C254" s="9">
        <v>2000</v>
      </c>
    </row>
    <row r="255" spans="1:3" ht="12.75">
      <c r="A255" s="13"/>
      <c r="B255" s="7" t="s">
        <v>225</v>
      </c>
      <c r="C255" s="15">
        <v>15285</v>
      </c>
    </row>
    <row r="256" spans="1:3" ht="12.75">
      <c r="A256" s="13"/>
      <c r="B256" s="7"/>
      <c r="C256" s="9"/>
    </row>
    <row r="257" spans="1:3" ht="15.75">
      <c r="A257" s="10" t="s">
        <v>226</v>
      </c>
      <c r="B257" s="11" t="s">
        <v>227</v>
      </c>
      <c r="C257" s="12">
        <f>SUM(C258:C280)</f>
        <v>1131150</v>
      </c>
    </row>
    <row r="258" spans="1:3" ht="12.75">
      <c r="A258" s="13">
        <v>600000</v>
      </c>
      <c r="B258" s="8" t="s">
        <v>228</v>
      </c>
      <c r="C258" s="9">
        <v>460000</v>
      </c>
    </row>
    <row r="259" spans="1:3" ht="12.75">
      <c r="A259" s="13"/>
      <c r="B259" s="7" t="s">
        <v>229</v>
      </c>
      <c r="C259" s="9">
        <v>1200</v>
      </c>
    </row>
    <row r="260" spans="1:3" ht="12.75">
      <c r="A260" s="13"/>
      <c r="B260" s="7" t="s">
        <v>230</v>
      </c>
      <c r="C260" s="15">
        <v>410</v>
      </c>
    </row>
    <row r="261" spans="1:3" ht="12.75">
      <c r="A261" s="13"/>
      <c r="B261" s="7" t="s">
        <v>231</v>
      </c>
      <c r="C261" s="15">
        <v>6200</v>
      </c>
    </row>
    <row r="262" spans="1:3" ht="12.75">
      <c r="A262" s="13"/>
      <c r="B262" s="7" t="s">
        <v>232</v>
      </c>
      <c r="C262" s="15">
        <v>9500</v>
      </c>
    </row>
    <row r="263" spans="1:3" ht="12.75">
      <c r="A263" s="13"/>
      <c r="B263" s="7" t="s">
        <v>233</v>
      </c>
      <c r="C263" s="9">
        <v>14364</v>
      </c>
    </row>
    <row r="264" spans="1:3" ht="12.75">
      <c r="A264" s="13"/>
      <c r="B264" s="7" t="s">
        <v>234</v>
      </c>
      <c r="C264" s="9">
        <v>87666</v>
      </c>
    </row>
    <row r="265" spans="1:3" ht="12.75">
      <c r="A265" s="13"/>
      <c r="B265" s="7" t="s">
        <v>235</v>
      </c>
      <c r="C265" s="9">
        <v>3268</v>
      </c>
    </row>
    <row r="266" spans="1:3" ht="12.75">
      <c r="A266" s="13"/>
      <c r="B266" s="7" t="s">
        <v>236</v>
      </c>
      <c r="C266" s="9">
        <v>333</v>
      </c>
    </row>
    <row r="267" spans="1:3" ht="12.75">
      <c r="A267" s="13"/>
      <c r="B267" s="7" t="s">
        <v>237</v>
      </c>
      <c r="C267" s="9">
        <v>0</v>
      </c>
    </row>
    <row r="268" spans="1:4" ht="12.75">
      <c r="A268" s="13"/>
      <c r="B268" s="7" t="s">
        <v>348</v>
      </c>
      <c r="C268" s="9">
        <v>1500</v>
      </c>
      <c r="D268" t="s">
        <v>346</v>
      </c>
    </row>
    <row r="269" spans="1:3" ht="12.75">
      <c r="A269" s="13">
        <v>637005</v>
      </c>
      <c r="B269" s="7" t="s">
        <v>238</v>
      </c>
      <c r="C269" s="9">
        <v>1000</v>
      </c>
    </row>
    <row r="270" spans="1:3" ht="12.75">
      <c r="A270" s="13">
        <v>600000</v>
      </c>
      <c r="B270" s="8" t="s">
        <v>239</v>
      </c>
      <c r="C270" s="9">
        <v>460000</v>
      </c>
    </row>
    <row r="271" spans="1:3" ht="12.75">
      <c r="A271" s="13"/>
      <c r="B271" s="7" t="s">
        <v>240</v>
      </c>
      <c r="C271" s="15">
        <v>1200</v>
      </c>
    </row>
    <row r="272" spans="1:3" ht="12.75">
      <c r="A272" s="13"/>
      <c r="B272" s="7" t="s">
        <v>241</v>
      </c>
      <c r="C272" s="15">
        <v>380</v>
      </c>
    </row>
    <row r="273" spans="1:3" ht="12.75">
      <c r="A273" s="13"/>
      <c r="B273" s="7" t="s">
        <v>54</v>
      </c>
      <c r="C273" s="15">
        <v>300</v>
      </c>
    </row>
    <row r="274" spans="1:3" ht="12.75">
      <c r="A274" s="13"/>
      <c r="B274" s="7" t="s">
        <v>242</v>
      </c>
      <c r="C274" s="15">
        <v>9000</v>
      </c>
    </row>
    <row r="275" spans="1:3" ht="12.75">
      <c r="A275" s="13"/>
      <c r="B275" s="7" t="s">
        <v>243</v>
      </c>
      <c r="C275" s="9">
        <v>12654</v>
      </c>
    </row>
    <row r="276" spans="1:3" ht="12.75">
      <c r="A276" s="13"/>
      <c r="B276" s="7" t="s">
        <v>244</v>
      </c>
      <c r="C276" s="9">
        <v>57342</v>
      </c>
    </row>
    <row r="277" spans="1:3" ht="12.75">
      <c r="A277" s="13"/>
      <c r="B277" s="7" t="s">
        <v>245</v>
      </c>
      <c r="C277" s="9">
        <v>2000</v>
      </c>
    </row>
    <row r="278" spans="1:3" ht="12.75">
      <c r="A278" s="13"/>
      <c r="B278" s="7" t="s">
        <v>246</v>
      </c>
      <c r="C278" s="9">
        <v>333</v>
      </c>
    </row>
    <row r="279" spans="1:4" ht="12.75">
      <c r="A279" s="13"/>
      <c r="B279" s="7" t="s">
        <v>348</v>
      </c>
      <c r="C279" s="9">
        <v>1500</v>
      </c>
      <c r="D279" t="s">
        <v>346</v>
      </c>
    </row>
    <row r="280" spans="1:3" ht="12.75">
      <c r="A280" s="13">
        <v>637005</v>
      </c>
      <c r="B280" s="7" t="s">
        <v>238</v>
      </c>
      <c r="C280" s="9">
        <v>1000</v>
      </c>
    </row>
    <row r="281" spans="1:3" ht="12.75">
      <c r="A281" s="14"/>
      <c r="B281" s="9"/>
      <c r="C281" s="9"/>
    </row>
    <row r="282" spans="1:3" ht="12.75">
      <c r="A282" s="14"/>
      <c r="B282" s="9"/>
      <c r="C282" s="9"/>
    </row>
    <row r="283" spans="1:3" ht="15.75">
      <c r="A283" s="50" t="s">
        <v>247</v>
      </c>
      <c r="B283" s="35" t="s">
        <v>248</v>
      </c>
      <c r="C283" s="12">
        <f>SUM(C284:C286)</f>
        <v>747141</v>
      </c>
    </row>
    <row r="284" spans="1:3" ht="12.75">
      <c r="A284" s="13">
        <v>600000</v>
      </c>
      <c r="B284" s="7" t="s">
        <v>249</v>
      </c>
      <c r="C284" s="9">
        <v>412803</v>
      </c>
    </row>
    <row r="285" spans="1:3" ht="12.75">
      <c r="A285" s="13">
        <v>642005</v>
      </c>
      <c r="B285" s="7" t="s">
        <v>250</v>
      </c>
      <c r="C285" s="9">
        <v>252297</v>
      </c>
    </row>
    <row r="286" spans="1:3" ht="12.75">
      <c r="A286" s="13">
        <v>642005</v>
      </c>
      <c r="B286" s="7" t="s">
        <v>251</v>
      </c>
      <c r="C286" s="9">
        <v>82041</v>
      </c>
    </row>
    <row r="287" spans="1:3" ht="12.75">
      <c r="A287" s="13"/>
      <c r="B287" s="7"/>
      <c r="C287" s="9"/>
    </row>
    <row r="288" spans="1:3" ht="15.75">
      <c r="A288" s="38" t="s">
        <v>247</v>
      </c>
      <c r="B288" s="35" t="s">
        <v>252</v>
      </c>
      <c r="C288" s="42">
        <f>SUM(C289:C290)</f>
        <v>16805</v>
      </c>
    </row>
    <row r="289" spans="1:3" ht="12.75">
      <c r="A289" s="13">
        <v>647011</v>
      </c>
      <c r="B289" s="7" t="s">
        <v>253</v>
      </c>
      <c r="C289" s="15">
        <v>250</v>
      </c>
    </row>
    <row r="290" spans="1:3" ht="12.75">
      <c r="A290" s="39">
        <v>642004</v>
      </c>
      <c r="B290" s="37" t="s">
        <v>254</v>
      </c>
      <c r="C290" s="37">
        <v>16555</v>
      </c>
    </row>
    <row r="291" spans="1:3" ht="12.75">
      <c r="A291" s="39"/>
      <c r="B291" s="37"/>
      <c r="C291" s="37"/>
    </row>
    <row r="292" spans="1:3" ht="15.75">
      <c r="A292" s="50" t="s">
        <v>255</v>
      </c>
      <c r="B292" s="35" t="s">
        <v>256</v>
      </c>
      <c r="C292" s="12">
        <f>SUM(C293:C295)</f>
        <v>276782</v>
      </c>
    </row>
    <row r="293" spans="1:3" ht="12.75">
      <c r="A293" s="13">
        <v>600000</v>
      </c>
      <c r="B293" s="7" t="s">
        <v>257</v>
      </c>
      <c r="C293" s="9">
        <v>273132</v>
      </c>
    </row>
    <row r="294" spans="1:3" ht="12.75">
      <c r="A294" s="13"/>
      <c r="B294" s="7" t="s">
        <v>258</v>
      </c>
      <c r="C294" s="9">
        <v>650</v>
      </c>
    </row>
    <row r="295" spans="1:3" ht="12.75">
      <c r="A295" s="13"/>
      <c r="B295" s="7" t="s">
        <v>242</v>
      </c>
      <c r="C295" s="9">
        <v>3000</v>
      </c>
    </row>
    <row r="296" spans="1:3" ht="12.75">
      <c r="A296" s="13"/>
      <c r="B296" s="7"/>
      <c r="C296" s="9"/>
    </row>
    <row r="297" spans="1:3" ht="15.75">
      <c r="A297" s="10" t="s">
        <v>259</v>
      </c>
      <c r="B297" s="11" t="s">
        <v>260</v>
      </c>
      <c r="C297" s="12">
        <f>C298+C305+C308+C311</f>
        <v>89948</v>
      </c>
    </row>
    <row r="298" spans="1:3" ht="12.75">
      <c r="A298" s="51" t="s">
        <v>261</v>
      </c>
      <c r="B298" s="52" t="s">
        <v>262</v>
      </c>
      <c r="C298" s="53">
        <f>SUM(C299:C303)</f>
        <v>67000</v>
      </c>
    </row>
    <row r="299" spans="1:3" ht="12.75">
      <c r="A299" s="13">
        <v>610000</v>
      </c>
      <c r="B299" s="7" t="s">
        <v>263</v>
      </c>
      <c r="C299" s="9">
        <v>43900</v>
      </c>
    </row>
    <row r="300" spans="1:3" ht="12.75">
      <c r="A300" s="13">
        <v>620000</v>
      </c>
      <c r="B300" s="7" t="s">
        <v>72</v>
      </c>
      <c r="C300" s="9">
        <v>15400</v>
      </c>
    </row>
    <row r="301" spans="1:3" ht="12.75">
      <c r="A301" s="13">
        <v>630000</v>
      </c>
      <c r="B301" s="7" t="s">
        <v>264</v>
      </c>
      <c r="C301" s="15">
        <v>500</v>
      </c>
    </row>
    <row r="302" spans="1:3" ht="12.75">
      <c r="A302" s="13">
        <v>630000</v>
      </c>
      <c r="B302" s="7" t="s">
        <v>174</v>
      </c>
      <c r="C302" s="9">
        <v>7200</v>
      </c>
    </row>
    <row r="303" spans="1:3" ht="12.75">
      <c r="A303" s="13">
        <v>637005</v>
      </c>
      <c r="B303" s="7" t="s">
        <v>265</v>
      </c>
      <c r="C303" s="15"/>
    </row>
    <row r="304" spans="1:3" ht="12.75">
      <c r="A304" s="13"/>
      <c r="B304" s="7"/>
      <c r="C304" s="9"/>
    </row>
    <row r="305" spans="1:3" ht="12.75">
      <c r="A305" s="54" t="s">
        <v>266</v>
      </c>
      <c r="B305" s="8" t="s">
        <v>267</v>
      </c>
      <c r="C305" s="53">
        <f>SUM(C306:C307)</f>
        <v>1880</v>
      </c>
    </row>
    <row r="306" spans="1:3" ht="12.75">
      <c r="A306" s="39">
        <v>637013</v>
      </c>
      <c r="B306" s="37" t="s">
        <v>268</v>
      </c>
      <c r="C306" s="15">
        <v>880</v>
      </c>
    </row>
    <row r="307" spans="1:3" ht="12.75">
      <c r="A307" s="39">
        <v>642026</v>
      </c>
      <c r="B307" s="37" t="s">
        <v>269</v>
      </c>
      <c r="C307" s="9">
        <v>1000</v>
      </c>
    </row>
    <row r="308" spans="1:3" ht="12.75">
      <c r="A308" s="54" t="s">
        <v>270</v>
      </c>
      <c r="B308" s="8" t="s">
        <v>271</v>
      </c>
      <c r="C308" s="55">
        <f>C309</f>
        <v>0</v>
      </c>
    </row>
    <row r="309" spans="1:3" ht="12.75">
      <c r="A309" s="56"/>
      <c r="B309" s="37"/>
      <c r="C309" s="9"/>
    </row>
    <row r="310" spans="1:3" ht="12.75">
      <c r="A310" s="56"/>
      <c r="B310" s="37"/>
      <c r="C310" s="9"/>
    </row>
    <row r="311" spans="1:3" ht="12.75">
      <c r="A311" s="51" t="s">
        <v>272</v>
      </c>
      <c r="B311" s="52" t="s">
        <v>273</v>
      </c>
      <c r="C311" s="53">
        <f>SUM(C312:C320)</f>
        <v>21068</v>
      </c>
    </row>
    <row r="312" spans="1:3" ht="12.75">
      <c r="A312" s="13">
        <v>633000</v>
      </c>
      <c r="B312" s="7" t="s">
        <v>274</v>
      </c>
      <c r="C312" s="9">
        <v>4500</v>
      </c>
    </row>
    <row r="313" spans="1:3" ht="12.75">
      <c r="A313" s="13">
        <v>634004</v>
      </c>
      <c r="B313" s="7" t="s">
        <v>275</v>
      </c>
      <c r="C313" s="9">
        <v>200</v>
      </c>
    </row>
    <row r="314" spans="1:3" ht="12.75">
      <c r="A314" s="13">
        <v>637005</v>
      </c>
      <c r="B314" s="7" t="s">
        <v>276</v>
      </c>
      <c r="C314" s="9">
        <v>1000</v>
      </c>
    </row>
    <row r="315" spans="1:3" ht="12.75">
      <c r="A315" s="13">
        <v>637014</v>
      </c>
      <c r="B315" s="7" t="s">
        <v>277</v>
      </c>
      <c r="C315" s="15">
        <v>4600</v>
      </c>
    </row>
    <row r="316" spans="1:3" ht="12.75">
      <c r="A316" s="13">
        <v>637014</v>
      </c>
      <c r="B316" s="7" t="s">
        <v>278</v>
      </c>
      <c r="C316" s="15">
        <v>2200</v>
      </c>
    </row>
    <row r="317" spans="1:3" ht="12.75">
      <c r="A317" s="13">
        <v>637014</v>
      </c>
      <c r="B317" s="7" t="s">
        <v>279</v>
      </c>
      <c r="C317" s="15">
        <v>3000</v>
      </c>
    </row>
    <row r="318" spans="1:3" ht="12.75">
      <c r="A318" s="13">
        <v>633009</v>
      </c>
      <c r="B318" s="7" t="s">
        <v>280</v>
      </c>
      <c r="C318" s="9">
        <v>160</v>
      </c>
    </row>
    <row r="319" spans="1:3" ht="12.75">
      <c r="A319" s="13">
        <v>642007</v>
      </c>
      <c r="B319" s="7" t="s">
        <v>281</v>
      </c>
      <c r="C319" s="9">
        <v>4558</v>
      </c>
    </row>
    <row r="320" spans="1:3" ht="12.75">
      <c r="A320" s="13">
        <v>642026</v>
      </c>
      <c r="B320" s="7" t="s">
        <v>282</v>
      </c>
      <c r="C320" s="9">
        <v>850</v>
      </c>
    </row>
    <row r="321" spans="1:3" ht="12.75">
      <c r="A321" s="14"/>
      <c r="B321" s="9"/>
      <c r="C321" s="9"/>
    </row>
    <row r="322" spans="1:3" ht="15.75">
      <c r="A322" s="10"/>
      <c r="B322" s="11" t="s">
        <v>283</v>
      </c>
      <c r="C322" s="12">
        <f>C93+C148+C153+C156+C161+C166+C169+C177+C181+C183+C187+C194+C197+C203+C210+C216+C220+C225+C230+C233+C243+C248+C257+C283+C288+C292+C297</f>
        <v>4585949</v>
      </c>
    </row>
    <row r="323" spans="1:3" ht="15.75">
      <c r="A323" s="57"/>
      <c r="B323" s="57"/>
      <c r="C323" s="17"/>
    </row>
    <row r="324" spans="1:3" ht="15.75">
      <c r="A324" s="57"/>
      <c r="B324" s="57"/>
      <c r="C324" s="17"/>
    </row>
    <row r="325" spans="1:3" ht="12.75">
      <c r="A325" s="17"/>
      <c r="B325" s="17"/>
      <c r="C325" s="17"/>
    </row>
    <row r="326" spans="1:3" ht="18">
      <c r="A326" s="58" t="s">
        <v>284</v>
      </c>
      <c r="B326" s="23"/>
      <c r="C326" s="19"/>
    </row>
    <row r="327" spans="1:3" ht="15.75">
      <c r="A327" s="22" t="s">
        <v>69</v>
      </c>
      <c r="B327" s="23" t="s">
        <v>285</v>
      </c>
      <c r="C327" s="32">
        <f>SUM(C328:C330)</f>
        <v>80056</v>
      </c>
    </row>
    <row r="328" spans="1:3" ht="12.75">
      <c r="A328" s="28">
        <v>711001</v>
      </c>
      <c r="B328" s="20" t="s">
        <v>286</v>
      </c>
      <c r="C328" s="19">
        <v>30000</v>
      </c>
    </row>
    <row r="329" spans="1:3" ht="12.75">
      <c r="A329" s="28">
        <v>711001</v>
      </c>
      <c r="B329" s="20" t="s">
        <v>287</v>
      </c>
      <c r="C329" s="19">
        <v>30056</v>
      </c>
    </row>
    <row r="330" spans="1:3" ht="12.75">
      <c r="A330" s="28">
        <v>716000</v>
      </c>
      <c r="B330" s="20" t="s">
        <v>351</v>
      </c>
      <c r="C330" s="19">
        <v>20000</v>
      </c>
    </row>
    <row r="331" spans="1:3" ht="15.75">
      <c r="A331" s="59"/>
      <c r="B331" s="20"/>
      <c r="C331" s="19"/>
    </row>
    <row r="332" spans="1:3" ht="15.75">
      <c r="A332" s="59" t="s">
        <v>150</v>
      </c>
      <c r="B332" s="27" t="s">
        <v>151</v>
      </c>
      <c r="C332" s="98">
        <f>SUM(C333:C335)</f>
        <v>12400</v>
      </c>
    </row>
    <row r="333" spans="1:4" ht="12.75">
      <c r="A333" s="20">
        <v>714001</v>
      </c>
      <c r="B333" s="30" t="s">
        <v>343</v>
      </c>
      <c r="C333" s="97">
        <v>5000</v>
      </c>
      <c r="D333" s="96"/>
    </row>
    <row r="334" spans="1:3" ht="12.75">
      <c r="A334" s="28">
        <v>713003</v>
      </c>
      <c r="B334" s="30" t="s">
        <v>288</v>
      </c>
      <c r="C334" s="19">
        <v>4400</v>
      </c>
    </row>
    <row r="335" spans="1:4" s="96" customFormat="1" ht="12.75">
      <c r="A335" s="28">
        <v>713003</v>
      </c>
      <c r="B335" s="30" t="s">
        <v>289</v>
      </c>
      <c r="C335" s="19">
        <v>3000</v>
      </c>
      <c r="D335"/>
    </row>
    <row r="336" spans="1:3" ht="15">
      <c r="A336" s="60"/>
      <c r="B336" s="61"/>
      <c r="C336" s="61"/>
    </row>
    <row r="337" spans="1:3" ht="15.75">
      <c r="A337" s="62" t="s">
        <v>290</v>
      </c>
      <c r="B337" s="23" t="s">
        <v>291</v>
      </c>
      <c r="C337" s="32">
        <f>SUM(C338:C344)</f>
        <v>103206</v>
      </c>
    </row>
    <row r="338" spans="1:3" ht="12.75">
      <c r="A338" s="28">
        <v>717001</v>
      </c>
      <c r="B338" s="20" t="s">
        <v>292</v>
      </c>
      <c r="C338" s="19">
        <v>5018</v>
      </c>
    </row>
    <row r="339" spans="1:3" ht="12.75">
      <c r="A339" s="28">
        <v>717001</v>
      </c>
      <c r="B339" s="20" t="s">
        <v>367</v>
      </c>
      <c r="C339" s="19">
        <v>31600</v>
      </c>
    </row>
    <row r="340" spans="1:4" ht="12.75">
      <c r="A340" s="28">
        <v>717001</v>
      </c>
      <c r="B340" s="20" t="s">
        <v>293</v>
      </c>
      <c r="C340" s="19">
        <v>0</v>
      </c>
      <c r="D340" t="s">
        <v>347</v>
      </c>
    </row>
    <row r="341" spans="1:3" ht="12.75">
      <c r="A341" s="28">
        <v>717001</v>
      </c>
      <c r="B341" s="20" t="s">
        <v>364</v>
      </c>
      <c r="C341" s="19">
        <v>31100</v>
      </c>
    </row>
    <row r="342" spans="1:3" ht="12.75">
      <c r="A342" s="28">
        <v>717002</v>
      </c>
      <c r="B342" s="20" t="s">
        <v>358</v>
      </c>
      <c r="C342" s="19">
        <v>30500</v>
      </c>
    </row>
    <row r="343" spans="1:3" ht="12.75">
      <c r="A343" s="28">
        <v>717001</v>
      </c>
      <c r="B343" s="20" t="s">
        <v>294</v>
      </c>
      <c r="C343" s="19">
        <v>4988</v>
      </c>
    </row>
    <row r="344" spans="1:4" ht="12.75">
      <c r="A344" s="28" t="s">
        <v>295</v>
      </c>
      <c r="B344" s="20" t="s">
        <v>296</v>
      </c>
      <c r="C344" s="63">
        <v>0</v>
      </c>
      <c r="D344" t="s">
        <v>345</v>
      </c>
    </row>
    <row r="345" spans="1:3" ht="15">
      <c r="A345" s="64"/>
      <c r="B345" s="61"/>
      <c r="C345" s="19"/>
    </row>
    <row r="346" spans="1:3" ht="15.75">
      <c r="A346" s="62" t="s">
        <v>297</v>
      </c>
      <c r="B346" s="23" t="s">
        <v>298</v>
      </c>
      <c r="C346" s="32">
        <f>SUM(C347:C347)</f>
        <v>0</v>
      </c>
    </row>
    <row r="347" spans="1:3" ht="12.75">
      <c r="A347" s="64" t="s">
        <v>295</v>
      </c>
      <c r="B347" s="20" t="s">
        <v>299</v>
      </c>
      <c r="C347" s="19"/>
    </row>
    <row r="348" spans="1:3" ht="12.75">
      <c r="A348" s="25"/>
      <c r="B348" s="19"/>
      <c r="C348" s="19"/>
    </row>
    <row r="349" spans="1:3" ht="15.75">
      <c r="A349" s="22" t="s">
        <v>176</v>
      </c>
      <c r="B349" s="23" t="s">
        <v>177</v>
      </c>
      <c r="C349" s="32">
        <f>SUM(C350:C362)</f>
        <v>1751213</v>
      </c>
    </row>
    <row r="350" spans="1:3" ht="12.75">
      <c r="A350" s="28">
        <v>717000</v>
      </c>
      <c r="B350" s="20" t="s">
        <v>300</v>
      </c>
      <c r="C350" s="19"/>
    </row>
    <row r="351" spans="1:3" ht="12.75">
      <c r="A351" s="28"/>
      <c r="B351" s="20" t="s">
        <v>301</v>
      </c>
      <c r="C351" s="19">
        <v>1619973</v>
      </c>
    </row>
    <row r="352" spans="1:3" ht="12.75">
      <c r="A352" s="28"/>
      <c r="B352" s="20" t="s">
        <v>302</v>
      </c>
      <c r="C352" s="19"/>
    </row>
    <row r="353" spans="1:3" ht="12.75">
      <c r="A353" s="28"/>
      <c r="B353" s="20" t="s">
        <v>360</v>
      </c>
      <c r="C353" s="19">
        <v>4500</v>
      </c>
    </row>
    <row r="354" spans="1:3" ht="12.75">
      <c r="A354" s="28"/>
      <c r="B354" s="20" t="s">
        <v>361</v>
      </c>
      <c r="C354" s="19">
        <v>10000</v>
      </c>
    </row>
    <row r="355" spans="1:4" ht="12.75">
      <c r="A355" s="28"/>
      <c r="B355" s="20" t="s">
        <v>354</v>
      </c>
      <c r="C355" s="19">
        <v>15000</v>
      </c>
      <c r="D355" t="s">
        <v>346</v>
      </c>
    </row>
    <row r="356" spans="1:3" ht="12.75">
      <c r="A356" s="28">
        <v>717001</v>
      </c>
      <c r="B356" s="20" t="s">
        <v>362</v>
      </c>
      <c r="C356" s="19">
        <v>26800</v>
      </c>
    </row>
    <row r="357" spans="1:4" ht="12.75">
      <c r="A357" s="28"/>
      <c r="B357" s="92" t="s">
        <v>341</v>
      </c>
      <c r="C357" s="19">
        <v>0</v>
      </c>
      <c r="D357" t="s">
        <v>347</v>
      </c>
    </row>
    <row r="358" spans="1:3" ht="12.75">
      <c r="A358" s="28">
        <v>717000</v>
      </c>
      <c r="B358" s="92" t="s">
        <v>363</v>
      </c>
      <c r="C358" s="19">
        <v>8800</v>
      </c>
    </row>
    <row r="359" spans="1:3" ht="12.75">
      <c r="A359" s="28">
        <v>717000</v>
      </c>
      <c r="B359" s="92" t="s">
        <v>359</v>
      </c>
      <c r="C359" s="19">
        <v>16600</v>
      </c>
    </row>
    <row r="360" spans="1:3" ht="12.75">
      <c r="A360" s="28">
        <v>717000</v>
      </c>
      <c r="B360" s="92" t="s">
        <v>366</v>
      </c>
      <c r="C360" s="19">
        <v>3000</v>
      </c>
    </row>
    <row r="361" spans="1:3" ht="12.75">
      <c r="A361" s="28">
        <v>711000</v>
      </c>
      <c r="B361" s="20" t="s">
        <v>365</v>
      </c>
      <c r="C361" s="19">
        <v>30940</v>
      </c>
    </row>
    <row r="362" spans="1:3" ht="12.75">
      <c r="A362" s="28">
        <v>716000</v>
      </c>
      <c r="B362" s="20" t="s">
        <v>304</v>
      </c>
      <c r="C362" s="19">
        <v>15600</v>
      </c>
    </row>
    <row r="363" spans="1:3" ht="12.75">
      <c r="A363" s="28"/>
      <c r="B363" s="20"/>
      <c r="C363" s="19"/>
    </row>
    <row r="364" spans="1:3" ht="15.75">
      <c r="A364" s="22" t="s">
        <v>183</v>
      </c>
      <c r="B364" s="27" t="s">
        <v>184</v>
      </c>
      <c r="C364" s="27">
        <f>C365</f>
        <v>11200</v>
      </c>
    </row>
    <row r="365" spans="1:3" ht="12.75">
      <c r="A365" s="28">
        <v>717001</v>
      </c>
      <c r="B365" s="20" t="s">
        <v>305</v>
      </c>
      <c r="C365" s="19">
        <v>11200</v>
      </c>
    </row>
    <row r="366" spans="1:3" ht="12.75">
      <c r="A366" s="28"/>
      <c r="B366" s="20"/>
      <c r="C366" s="19"/>
    </row>
    <row r="367" spans="1:3" ht="15.75">
      <c r="A367" s="22" t="s">
        <v>198</v>
      </c>
      <c r="B367" s="27" t="s">
        <v>199</v>
      </c>
      <c r="C367" s="24">
        <f>SUM(C368:C369)</f>
        <v>156000</v>
      </c>
    </row>
    <row r="368" spans="1:4" ht="12.75">
      <c r="A368" s="28"/>
      <c r="B368" s="20" t="s">
        <v>303</v>
      </c>
      <c r="C368" s="19">
        <v>120000</v>
      </c>
      <c r="D368" s="96" t="s">
        <v>353</v>
      </c>
    </row>
    <row r="369" spans="1:4" ht="12.75">
      <c r="A369" s="100"/>
      <c r="B369" s="30" t="s">
        <v>352</v>
      </c>
      <c r="C369" s="101">
        <v>36000</v>
      </c>
      <c r="D369" s="96" t="s">
        <v>346</v>
      </c>
    </row>
    <row r="370" spans="1:4" s="96" customFormat="1" ht="15.75">
      <c r="A370" s="26"/>
      <c r="B370" s="20"/>
      <c r="C370" s="19"/>
      <c r="D370"/>
    </row>
    <row r="371" spans="1:4" s="96" customFormat="1" ht="15.75">
      <c r="A371" s="22" t="s">
        <v>221</v>
      </c>
      <c r="B371" s="23" t="s">
        <v>306</v>
      </c>
      <c r="C371" s="32">
        <f>SUM(C372:C373)</f>
        <v>50000</v>
      </c>
      <c r="D371"/>
    </row>
    <row r="372" spans="1:4" ht="12.75">
      <c r="A372" s="65">
        <v>717000</v>
      </c>
      <c r="B372" s="20" t="s">
        <v>355</v>
      </c>
      <c r="C372" s="66">
        <v>10000</v>
      </c>
      <c r="D372" s="96" t="s">
        <v>346</v>
      </c>
    </row>
    <row r="373" spans="1:3" ht="12.75">
      <c r="A373" s="65">
        <v>717000</v>
      </c>
      <c r="B373" s="20" t="s">
        <v>307</v>
      </c>
      <c r="C373" s="66">
        <v>40000</v>
      </c>
    </row>
    <row r="374" spans="1:4" s="96" customFormat="1" ht="15.75">
      <c r="A374" s="22"/>
      <c r="B374" s="20"/>
      <c r="C374" s="19"/>
      <c r="D374"/>
    </row>
    <row r="375" spans="1:3" ht="15.75">
      <c r="A375" s="22" t="s">
        <v>226</v>
      </c>
      <c r="B375" s="27" t="s">
        <v>227</v>
      </c>
      <c r="C375" s="32">
        <f>SUM(C376:C376)</f>
        <v>17000</v>
      </c>
    </row>
    <row r="376" spans="1:3" ht="12.75">
      <c r="A376" s="65">
        <v>717000</v>
      </c>
      <c r="B376" s="30" t="s">
        <v>357</v>
      </c>
      <c r="C376" s="66">
        <v>17000</v>
      </c>
    </row>
    <row r="377" spans="1:3" ht="12.75">
      <c r="A377" s="65"/>
      <c r="B377" s="30"/>
      <c r="C377" s="66"/>
    </row>
    <row r="378" spans="1:3" ht="12.75">
      <c r="A378" s="65"/>
      <c r="B378" s="30"/>
      <c r="C378" s="66"/>
    </row>
    <row r="379" spans="1:3" ht="12.75">
      <c r="A379" s="65"/>
      <c r="B379" s="30"/>
      <c r="C379" s="66"/>
    </row>
    <row r="380" spans="1:3" ht="15.75">
      <c r="A380" s="26"/>
      <c r="B380" s="20"/>
      <c r="C380" s="19"/>
    </row>
    <row r="381" spans="1:3" ht="15.75">
      <c r="A381" s="28"/>
      <c r="B381" s="23" t="s">
        <v>308</v>
      </c>
      <c r="C381" s="32">
        <f>C327+C332+C337+C346+C349+C364+C367+C371+C375</f>
        <v>2181075</v>
      </c>
    </row>
    <row r="382" spans="1:3" ht="15.75">
      <c r="A382" s="67"/>
      <c r="B382" s="68"/>
      <c r="C382" s="17"/>
    </row>
    <row r="383" spans="1:3" ht="15.75">
      <c r="A383" s="69" t="s">
        <v>309</v>
      </c>
      <c r="B383" s="69"/>
      <c r="C383" s="70"/>
    </row>
    <row r="384" spans="1:3" ht="15.75">
      <c r="A384" s="71"/>
      <c r="B384" s="71" t="s">
        <v>310</v>
      </c>
      <c r="C384" s="72">
        <f>C74</f>
        <v>4585956</v>
      </c>
    </row>
    <row r="385" spans="1:3" ht="15.75">
      <c r="A385" s="71"/>
      <c r="B385" s="71" t="s">
        <v>311</v>
      </c>
      <c r="C385" s="72">
        <f>C89</f>
        <v>2420711</v>
      </c>
    </row>
    <row r="386" spans="1:5" ht="15.75">
      <c r="A386" s="71"/>
      <c r="B386" s="71" t="s">
        <v>312</v>
      </c>
      <c r="C386" s="72">
        <f>C322</f>
        <v>4585949</v>
      </c>
      <c r="E386" s="99">
        <f>C384-C386</f>
        <v>7</v>
      </c>
    </row>
    <row r="387" spans="1:3" ht="15.75">
      <c r="A387" s="71"/>
      <c r="B387" s="71" t="s">
        <v>313</v>
      </c>
      <c r="C387" s="72">
        <f>C381</f>
        <v>2181075</v>
      </c>
    </row>
    <row r="388" spans="1:3" ht="15.75">
      <c r="A388" s="73"/>
      <c r="B388" s="71" t="s">
        <v>314</v>
      </c>
      <c r="C388" s="72">
        <f>C384+C385-C386-C387</f>
        <v>239643</v>
      </c>
    </row>
    <row r="389" spans="1:3" ht="12.75">
      <c r="A389" s="73"/>
      <c r="B389" s="73"/>
      <c r="C389" s="70"/>
    </row>
    <row r="390" spans="1:3" ht="15.75">
      <c r="A390" s="73"/>
      <c r="B390" s="74"/>
      <c r="C390" s="70"/>
    </row>
    <row r="391" spans="1:3" ht="15.75">
      <c r="A391" s="67"/>
      <c r="B391" s="75"/>
      <c r="C391" s="17"/>
    </row>
    <row r="392" spans="1:3" ht="15.75">
      <c r="A392" s="76" t="s">
        <v>315</v>
      </c>
      <c r="B392" s="77"/>
      <c r="C392" s="78"/>
    </row>
    <row r="393" spans="1:3" ht="12.75">
      <c r="A393" s="79">
        <v>453</v>
      </c>
      <c r="B393" s="77" t="s">
        <v>316</v>
      </c>
      <c r="C393" s="78">
        <v>0</v>
      </c>
    </row>
    <row r="394" spans="1:3" ht="12.75">
      <c r="A394" s="80">
        <v>454</v>
      </c>
      <c r="B394" s="81" t="s">
        <v>317</v>
      </c>
      <c r="C394" s="78">
        <v>520000</v>
      </c>
    </row>
    <row r="395" spans="1:3" ht="12.75">
      <c r="A395" s="80"/>
      <c r="B395" s="81" t="s">
        <v>318</v>
      </c>
      <c r="C395" s="78"/>
    </row>
    <row r="396" spans="1:3" ht="12.75">
      <c r="A396" s="80">
        <v>411005</v>
      </c>
      <c r="B396" s="81" t="s">
        <v>319</v>
      </c>
      <c r="C396" s="78">
        <v>250</v>
      </c>
    </row>
    <row r="397" spans="1:3" ht="12.75">
      <c r="A397" s="80">
        <v>513001</v>
      </c>
      <c r="B397" s="81" t="s">
        <v>320</v>
      </c>
      <c r="C397" s="78"/>
    </row>
    <row r="398" spans="1:3" ht="12.75">
      <c r="A398" s="80">
        <v>513001</v>
      </c>
      <c r="B398" s="81" t="s">
        <v>321</v>
      </c>
      <c r="C398" s="78">
        <v>0</v>
      </c>
    </row>
    <row r="399" spans="1:3" ht="12.75">
      <c r="A399" s="81"/>
      <c r="B399" s="81"/>
      <c r="C399" s="78"/>
    </row>
    <row r="400" spans="1:3" ht="15.75">
      <c r="A400" s="77"/>
      <c r="B400" s="82" t="s">
        <v>322</v>
      </c>
      <c r="C400" s="83">
        <f>SUM(C393:C398)</f>
        <v>520250</v>
      </c>
    </row>
    <row r="401" spans="1:3" ht="15.75">
      <c r="A401" s="77"/>
      <c r="B401" s="82"/>
      <c r="C401" s="78"/>
    </row>
    <row r="402" spans="1:3" ht="15.75">
      <c r="A402" s="82" t="s">
        <v>323</v>
      </c>
      <c r="B402" s="77"/>
      <c r="C402" s="78"/>
    </row>
    <row r="403" spans="1:3" ht="12.75">
      <c r="A403" s="81">
        <v>813002</v>
      </c>
      <c r="B403" s="77" t="s">
        <v>324</v>
      </c>
      <c r="C403" s="81">
        <v>4000</v>
      </c>
    </row>
    <row r="404" spans="1:3" ht="12.75">
      <c r="A404" s="77">
        <v>821005</v>
      </c>
      <c r="B404" s="77" t="s">
        <v>325</v>
      </c>
      <c r="C404" s="78"/>
    </row>
    <row r="405" spans="1:3" ht="12.75">
      <c r="A405" s="77">
        <v>821005</v>
      </c>
      <c r="B405" s="77" t="s">
        <v>326</v>
      </c>
      <c r="C405" s="78">
        <v>0</v>
      </c>
    </row>
    <row r="406" spans="1:3" ht="12.75">
      <c r="A406" s="81">
        <v>821005</v>
      </c>
      <c r="B406" s="81" t="s">
        <v>327</v>
      </c>
      <c r="C406" s="78">
        <v>8581</v>
      </c>
    </row>
    <row r="407" spans="1:3" ht="15.75">
      <c r="A407" s="77"/>
      <c r="B407" s="84" t="s">
        <v>328</v>
      </c>
      <c r="C407" s="83">
        <f>SUM(C403:C406)</f>
        <v>12581</v>
      </c>
    </row>
    <row r="408" ht="12.75">
      <c r="C408" s="17"/>
    </row>
    <row r="409" spans="1:3" ht="15.75">
      <c r="A409" s="73"/>
      <c r="B409" s="85" t="s">
        <v>329</v>
      </c>
      <c r="C409" s="70"/>
    </row>
    <row r="410" spans="1:3" ht="12.75">
      <c r="A410" s="73"/>
      <c r="B410" s="86" t="s">
        <v>330</v>
      </c>
      <c r="C410" s="87">
        <f>C384</f>
        <v>4585956</v>
      </c>
    </row>
    <row r="411" spans="1:3" ht="12.75">
      <c r="A411" s="88"/>
      <c r="B411" s="86" t="s">
        <v>331</v>
      </c>
      <c r="C411" s="87">
        <f>C385</f>
        <v>2420711</v>
      </c>
    </row>
    <row r="412" spans="1:3" ht="15.75">
      <c r="A412" s="71"/>
      <c r="B412" s="86" t="s">
        <v>332</v>
      </c>
      <c r="C412" s="87">
        <f>C400</f>
        <v>520250</v>
      </c>
    </row>
    <row r="413" spans="1:3" ht="15.75">
      <c r="A413" s="73"/>
      <c r="B413" s="85" t="s">
        <v>333</v>
      </c>
      <c r="C413" s="87">
        <f>SUM(C410:C412)</f>
        <v>7526917</v>
      </c>
    </row>
    <row r="414" spans="1:3" ht="15">
      <c r="A414" s="73"/>
      <c r="B414" s="89"/>
      <c r="C414" s="70"/>
    </row>
    <row r="415" spans="1:3" ht="12.75">
      <c r="A415" s="73"/>
      <c r="B415" s="86" t="s">
        <v>334</v>
      </c>
      <c r="C415" s="87">
        <f>C386</f>
        <v>4585949</v>
      </c>
    </row>
    <row r="416" spans="1:3" ht="12.75">
      <c r="A416" s="73"/>
      <c r="B416" s="86" t="s">
        <v>335</v>
      </c>
      <c r="C416" s="87">
        <f>C387</f>
        <v>2181075</v>
      </c>
    </row>
    <row r="417" spans="1:3" ht="15.75">
      <c r="A417" s="71"/>
      <c r="B417" s="86" t="s">
        <v>336</v>
      </c>
      <c r="C417" s="87">
        <f>C407</f>
        <v>12581</v>
      </c>
    </row>
    <row r="418" spans="1:3" ht="15.75">
      <c r="A418" s="73"/>
      <c r="B418" s="85" t="s">
        <v>337</v>
      </c>
      <c r="C418" s="87">
        <f>SUM(C415:C417)</f>
        <v>6779605</v>
      </c>
    </row>
    <row r="419" spans="1:3" ht="15.75">
      <c r="A419" s="71"/>
      <c r="B419" s="90"/>
      <c r="C419" s="70"/>
    </row>
    <row r="420" spans="1:3" ht="15.75">
      <c r="A420" s="73"/>
      <c r="B420" s="85" t="s">
        <v>338</v>
      </c>
      <c r="C420" s="72">
        <f>C413-C418</f>
        <v>747312</v>
      </c>
    </row>
    <row r="421" spans="1:2" ht="12.75">
      <c r="A421" s="67"/>
      <c r="B421" s="91"/>
    </row>
    <row r="422" spans="1:2" ht="12.75">
      <c r="A422" s="67"/>
      <c r="B422" s="5"/>
    </row>
    <row r="423" spans="1:2" ht="12.75">
      <c r="A423" s="67"/>
      <c r="B423" s="5"/>
    </row>
    <row r="424" spans="1:2" ht="12.75">
      <c r="A424" s="67"/>
      <c r="B424" s="5"/>
    </row>
    <row r="425" spans="1:2" ht="12.75">
      <c r="A425" s="67"/>
      <c r="B425" s="5"/>
    </row>
    <row r="426" spans="1:3" ht="12.75">
      <c r="A426" s="67"/>
      <c r="B426" s="5"/>
      <c r="C426" s="91" t="s">
        <v>339</v>
      </c>
    </row>
    <row r="427" spans="1:3" ht="12.75">
      <c r="A427" s="67"/>
      <c r="B427" s="5"/>
      <c r="C427" s="91" t="s">
        <v>340</v>
      </c>
    </row>
    <row r="428" spans="1:2" ht="12.75">
      <c r="A428" s="67"/>
      <c r="B428" s="5"/>
    </row>
    <row r="429" spans="1:2" ht="12.75">
      <c r="A429" s="67"/>
      <c r="B429" s="5" t="s">
        <v>369</v>
      </c>
    </row>
    <row r="430" ht="12.75">
      <c r="B430" s="5" t="s">
        <v>370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4"/>
  <sheetViews>
    <sheetView tabSelected="1" zoomScalePageLayoutView="0" workbookViewId="0" topLeftCell="A1">
      <selection activeCell="B444" sqref="B444"/>
    </sheetView>
  </sheetViews>
  <sheetFormatPr defaultColWidth="9.140625" defaultRowHeight="12.75"/>
  <cols>
    <col min="2" max="2" width="51.7109375" style="0" customWidth="1"/>
    <col min="3" max="3" width="20.00390625" style="0" customWidth="1"/>
    <col min="4" max="4" width="20.8515625" style="0" customWidth="1"/>
  </cols>
  <sheetData>
    <row r="1" spans="2:3" ht="18">
      <c r="B1" s="1" t="s">
        <v>368</v>
      </c>
      <c r="C1" s="2"/>
    </row>
    <row r="2" spans="1:3" ht="18">
      <c r="A2" s="3"/>
      <c r="B2" s="4"/>
      <c r="C2" s="5"/>
    </row>
    <row r="3" spans="1:3" ht="15.75">
      <c r="A3" s="68"/>
      <c r="B3" s="93"/>
      <c r="C3" s="94"/>
    </row>
    <row r="5" spans="1:4" ht="18">
      <c r="A5" s="6" t="s">
        <v>0</v>
      </c>
      <c r="B5" s="7"/>
      <c r="C5" s="8" t="s">
        <v>372</v>
      </c>
      <c r="D5" s="103" t="s">
        <v>373</v>
      </c>
    </row>
    <row r="6" spans="1:4" ht="12.75">
      <c r="A6" s="9"/>
      <c r="B6" s="9"/>
      <c r="C6" s="9"/>
      <c r="D6" s="102"/>
    </row>
    <row r="7" spans="1:4" ht="15.75">
      <c r="A7" s="10">
        <v>110</v>
      </c>
      <c r="B7" s="11" t="s">
        <v>1</v>
      </c>
      <c r="C7" s="12">
        <f>C8</f>
        <v>2585300</v>
      </c>
      <c r="D7" s="12">
        <f>D8</f>
        <v>2618300</v>
      </c>
    </row>
    <row r="8" spans="1:4" ht="12.75">
      <c r="A8" s="13">
        <v>111</v>
      </c>
      <c r="B8" s="9" t="s">
        <v>2</v>
      </c>
      <c r="C8" s="9">
        <v>2585300</v>
      </c>
      <c r="D8" s="9">
        <v>2618300</v>
      </c>
    </row>
    <row r="9" spans="1:4" ht="12.75">
      <c r="A9" s="14"/>
      <c r="B9" s="9"/>
      <c r="C9" s="9"/>
      <c r="D9" s="9"/>
    </row>
    <row r="10" spans="1:4" ht="15.75">
      <c r="A10" s="10">
        <v>120</v>
      </c>
      <c r="B10" s="11" t="s">
        <v>3</v>
      </c>
      <c r="C10" s="12">
        <f>C11</f>
        <v>380000</v>
      </c>
      <c r="D10" s="12">
        <f>D11</f>
        <v>380000</v>
      </c>
    </row>
    <row r="11" spans="1:4" ht="12.75">
      <c r="A11" s="14">
        <v>121</v>
      </c>
      <c r="B11" s="9" t="s">
        <v>4</v>
      </c>
      <c r="C11" s="9">
        <v>380000</v>
      </c>
      <c r="D11" s="9">
        <v>380000</v>
      </c>
    </row>
    <row r="12" spans="1:4" ht="12.75">
      <c r="A12" s="14"/>
      <c r="B12" s="9"/>
      <c r="C12" s="9"/>
      <c r="D12" s="9"/>
    </row>
    <row r="13" spans="1:4" ht="15.75">
      <c r="A13" s="10">
        <v>133</v>
      </c>
      <c r="B13" s="11" t="s">
        <v>5</v>
      </c>
      <c r="C13" s="12">
        <f>SUM(C14:C21)</f>
        <v>270850</v>
      </c>
      <c r="D13" s="12">
        <f>SUM(D14:D21)</f>
        <v>270850</v>
      </c>
    </row>
    <row r="14" spans="1:4" ht="12.75">
      <c r="A14" s="13">
        <v>133001</v>
      </c>
      <c r="B14" s="7" t="s">
        <v>6</v>
      </c>
      <c r="C14" s="9">
        <v>4000</v>
      </c>
      <c r="D14" s="9">
        <v>4000</v>
      </c>
    </row>
    <row r="15" spans="1:4" ht="12.75">
      <c r="A15" s="13">
        <v>133003</v>
      </c>
      <c r="B15" s="7" t="s">
        <v>7</v>
      </c>
      <c r="C15" s="9">
        <v>0</v>
      </c>
      <c r="D15" s="9">
        <v>0</v>
      </c>
    </row>
    <row r="16" spans="1:4" ht="12.75">
      <c r="A16" s="13">
        <v>133004</v>
      </c>
      <c r="B16" s="7" t="s">
        <v>8</v>
      </c>
      <c r="C16" s="9">
        <v>350</v>
      </c>
      <c r="D16" s="9">
        <v>350</v>
      </c>
    </row>
    <row r="17" spans="1:4" ht="12.75">
      <c r="A17" s="14">
        <v>133005</v>
      </c>
      <c r="B17" s="9" t="s">
        <v>9</v>
      </c>
      <c r="C17" s="9">
        <v>1500</v>
      </c>
      <c r="D17" s="9">
        <v>1500</v>
      </c>
    </row>
    <row r="18" spans="1:4" ht="12.75">
      <c r="A18" s="14">
        <v>133006</v>
      </c>
      <c r="B18" s="9" t="s">
        <v>10</v>
      </c>
      <c r="C18" s="9">
        <v>2000</v>
      </c>
      <c r="D18" s="9">
        <v>2000</v>
      </c>
    </row>
    <row r="19" spans="1:4" ht="12.75">
      <c r="A19" s="13">
        <v>133012</v>
      </c>
      <c r="B19" s="7" t="s">
        <v>11</v>
      </c>
      <c r="C19" s="9">
        <v>8000</v>
      </c>
      <c r="D19" s="9">
        <v>8000</v>
      </c>
    </row>
    <row r="20" spans="1:4" ht="12.75">
      <c r="A20" s="13">
        <v>133013</v>
      </c>
      <c r="B20" s="7" t="s">
        <v>12</v>
      </c>
      <c r="C20" s="9">
        <v>90000</v>
      </c>
      <c r="D20" s="9">
        <v>90000</v>
      </c>
    </row>
    <row r="21" spans="1:4" ht="12.75">
      <c r="A21" s="13">
        <v>133013</v>
      </c>
      <c r="B21" s="7" t="s">
        <v>13</v>
      </c>
      <c r="C21" s="9">
        <v>165000</v>
      </c>
      <c r="D21" s="9">
        <v>165000</v>
      </c>
    </row>
    <row r="22" spans="1:4" ht="12.75">
      <c r="A22" s="14"/>
      <c r="B22" s="9"/>
      <c r="C22" s="9"/>
      <c r="D22" s="9"/>
    </row>
    <row r="23" spans="1:4" ht="15.75">
      <c r="A23" s="10">
        <v>210</v>
      </c>
      <c r="B23" s="11" t="s">
        <v>14</v>
      </c>
      <c r="C23" s="12">
        <f>SUM(C24:C31)</f>
        <v>192318</v>
      </c>
      <c r="D23" s="12">
        <f>SUM(D24:D31)</f>
        <v>190668</v>
      </c>
    </row>
    <row r="24" spans="1:4" ht="12.75">
      <c r="A24" s="14">
        <v>212002</v>
      </c>
      <c r="B24" s="9" t="s">
        <v>15</v>
      </c>
      <c r="C24" s="9">
        <v>7900</v>
      </c>
      <c r="D24" s="9">
        <v>7900</v>
      </c>
    </row>
    <row r="25" spans="1:4" ht="12.75">
      <c r="A25" s="14">
        <v>212003</v>
      </c>
      <c r="B25" s="9" t="s">
        <v>16</v>
      </c>
      <c r="C25" s="9">
        <v>29000</v>
      </c>
      <c r="D25" s="9">
        <v>29000</v>
      </c>
    </row>
    <row r="26" spans="1:4" ht="12.75">
      <c r="A26" s="14">
        <v>212003</v>
      </c>
      <c r="B26" s="9" t="s">
        <v>17</v>
      </c>
      <c r="C26" s="9">
        <v>56000</v>
      </c>
      <c r="D26" s="9">
        <v>56000</v>
      </c>
    </row>
    <row r="27" spans="1:4" ht="12.75">
      <c r="A27" s="14">
        <v>212003</v>
      </c>
      <c r="B27" s="9" t="s">
        <v>18</v>
      </c>
      <c r="C27" s="9">
        <v>49500</v>
      </c>
      <c r="D27" s="9">
        <v>49500</v>
      </c>
    </row>
    <row r="28" spans="1:4" ht="12.75">
      <c r="A28" s="14">
        <v>212003</v>
      </c>
      <c r="B28" s="9" t="s">
        <v>19</v>
      </c>
      <c r="C28" s="9">
        <v>43000</v>
      </c>
      <c r="D28" s="9">
        <v>43000</v>
      </c>
    </row>
    <row r="29" spans="1:4" ht="12.75">
      <c r="A29" s="14" t="s">
        <v>371</v>
      </c>
      <c r="B29" s="9" t="s">
        <v>20</v>
      </c>
      <c r="C29" s="15">
        <v>3268</v>
      </c>
      <c r="D29" s="15">
        <v>3268</v>
      </c>
    </row>
    <row r="30" spans="1:4" ht="12.75">
      <c r="A30" s="14" t="s">
        <v>371</v>
      </c>
      <c r="B30" s="9" t="s">
        <v>21</v>
      </c>
      <c r="C30" s="15">
        <v>3000</v>
      </c>
      <c r="D30" s="15">
        <v>2000</v>
      </c>
    </row>
    <row r="31" spans="1:4" ht="12.75">
      <c r="A31" s="14" t="s">
        <v>371</v>
      </c>
      <c r="B31" s="9" t="s">
        <v>22</v>
      </c>
      <c r="C31" s="15">
        <v>650</v>
      </c>
      <c r="D31" s="15">
        <v>0</v>
      </c>
    </row>
    <row r="32" spans="1:4" ht="12.75">
      <c r="A32" s="14"/>
      <c r="B32" s="9"/>
      <c r="C32" s="9"/>
      <c r="D32" s="9"/>
    </row>
    <row r="33" spans="1:4" ht="15.75">
      <c r="A33" s="10">
        <v>220</v>
      </c>
      <c r="B33" s="11" t="s">
        <v>23</v>
      </c>
      <c r="C33" s="12">
        <f>SUM(C34:C41)</f>
        <v>88460</v>
      </c>
      <c r="D33" s="12">
        <f>SUM(D34:D41)</f>
        <v>88460</v>
      </c>
    </row>
    <row r="34" spans="1:4" ht="12.75">
      <c r="A34" s="14">
        <v>221004</v>
      </c>
      <c r="B34" s="9" t="s">
        <v>24</v>
      </c>
      <c r="C34" s="9">
        <v>51600</v>
      </c>
      <c r="D34" s="9">
        <v>51600</v>
      </c>
    </row>
    <row r="35" spans="1:4" ht="12.75">
      <c r="A35" s="14">
        <v>222003</v>
      </c>
      <c r="B35" s="9" t="s">
        <v>25</v>
      </c>
      <c r="C35" s="9">
        <v>12000</v>
      </c>
      <c r="D35" s="9">
        <v>12000</v>
      </c>
    </row>
    <row r="36" spans="1:4" ht="12.75">
      <c r="A36" s="14">
        <v>223001</v>
      </c>
      <c r="B36" s="9" t="s">
        <v>26</v>
      </c>
      <c r="C36" s="9">
        <v>660</v>
      </c>
      <c r="D36" s="9">
        <v>660</v>
      </c>
    </row>
    <row r="37" spans="1:4" ht="12.75">
      <c r="A37" s="14">
        <v>223001</v>
      </c>
      <c r="B37" s="9" t="s">
        <v>27</v>
      </c>
      <c r="C37" s="9">
        <v>3500</v>
      </c>
      <c r="D37" s="9">
        <v>3500</v>
      </c>
    </row>
    <row r="38" spans="1:4" ht="12.75">
      <c r="A38" s="14"/>
      <c r="B38" s="9" t="s">
        <v>28</v>
      </c>
      <c r="C38" s="9">
        <v>200</v>
      </c>
      <c r="D38" s="9">
        <v>200</v>
      </c>
    </row>
    <row r="39" spans="1:4" ht="12.75">
      <c r="A39" s="14"/>
      <c r="B39" s="9" t="s">
        <v>29</v>
      </c>
      <c r="C39" s="9">
        <v>100</v>
      </c>
      <c r="D39" s="9">
        <v>100</v>
      </c>
    </row>
    <row r="40" spans="1:4" ht="12.75">
      <c r="A40" s="14">
        <v>223002</v>
      </c>
      <c r="B40" s="9" t="s">
        <v>30</v>
      </c>
      <c r="C40" s="9">
        <v>17500</v>
      </c>
      <c r="D40" s="9">
        <v>17500</v>
      </c>
    </row>
    <row r="41" spans="1:4" ht="12.75">
      <c r="A41" s="14">
        <v>229005</v>
      </c>
      <c r="B41" s="9" t="s">
        <v>31</v>
      </c>
      <c r="C41" s="9">
        <v>2900</v>
      </c>
      <c r="D41" s="9">
        <v>2900</v>
      </c>
    </row>
    <row r="42" spans="1:4" ht="12.75">
      <c r="A42" s="14"/>
      <c r="B42" s="9"/>
      <c r="C42" s="9"/>
      <c r="D42" s="9"/>
    </row>
    <row r="43" spans="1:4" ht="15.75">
      <c r="A43" s="10">
        <v>240</v>
      </c>
      <c r="B43" s="11" t="s">
        <v>32</v>
      </c>
      <c r="C43" s="12">
        <f>C44</f>
        <v>1100</v>
      </c>
      <c r="D43" s="12">
        <f>D44</f>
        <v>1100</v>
      </c>
    </row>
    <row r="44" spans="1:4" ht="12.75">
      <c r="A44" s="14">
        <v>243</v>
      </c>
      <c r="B44" s="9" t="s">
        <v>33</v>
      </c>
      <c r="C44" s="9">
        <v>1100</v>
      </c>
      <c r="D44" s="9">
        <v>1100</v>
      </c>
    </row>
    <row r="45" spans="1:4" ht="12.75">
      <c r="A45" s="14"/>
      <c r="B45" s="9"/>
      <c r="C45" s="9"/>
      <c r="D45" s="9"/>
    </row>
    <row r="46" spans="1:4" ht="15.75">
      <c r="A46" s="10">
        <v>290</v>
      </c>
      <c r="B46" s="11" t="s">
        <v>34</v>
      </c>
      <c r="C46" s="12">
        <f>C47+C49</f>
        <v>20500</v>
      </c>
      <c r="D46" s="12">
        <f>D47+D49</f>
        <v>20500</v>
      </c>
    </row>
    <row r="47" spans="1:4" ht="12.75">
      <c r="A47" s="14">
        <v>292008</v>
      </c>
      <c r="B47" s="9" t="s">
        <v>35</v>
      </c>
      <c r="C47" s="9">
        <v>20000</v>
      </c>
      <c r="D47" s="9">
        <v>20000</v>
      </c>
    </row>
    <row r="48" spans="1:4" ht="12.75">
      <c r="A48" s="14">
        <v>292012</v>
      </c>
      <c r="B48" s="9" t="s">
        <v>36</v>
      </c>
      <c r="C48" s="9">
        <v>0</v>
      </c>
      <c r="D48" s="9">
        <v>0</v>
      </c>
    </row>
    <row r="49" spans="1:4" ht="12.75">
      <c r="A49" s="14">
        <v>292027</v>
      </c>
      <c r="B49" s="9" t="s">
        <v>34</v>
      </c>
      <c r="C49" s="9">
        <v>500</v>
      </c>
      <c r="D49" s="9">
        <v>500</v>
      </c>
    </row>
    <row r="50" spans="1:4" ht="12.75">
      <c r="A50" s="14"/>
      <c r="B50" s="9"/>
      <c r="C50" s="9"/>
      <c r="D50" s="9"/>
    </row>
    <row r="51" spans="1:4" ht="15.75">
      <c r="A51" s="10">
        <v>300</v>
      </c>
      <c r="B51" s="11" t="s">
        <v>37</v>
      </c>
      <c r="C51" s="12">
        <f>SUM(C52:C72)</f>
        <v>1047428</v>
      </c>
      <c r="D51" s="12">
        <f>SUM(D52:D72)</f>
        <v>1048428</v>
      </c>
    </row>
    <row r="52" spans="1:4" ht="12.75">
      <c r="A52" s="13">
        <v>312001</v>
      </c>
      <c r="B52" s="7" t="s">
        <v>38</v>
      </c>
      <c r="C52" s="9">
        <v>1000</v>
      </c>
      <c r="D52" s="9">
        <v>1000</v>
      </c>
    </row>
    <row r="53" spans="1:4" ht="12.75">
      <c r="A53" s="13">
        <v>312001</v>
      </c>
      <c r="B53" s="7" t="s">
        <v>39</v>
      </c>
      <c r="C53" s="15">
        <v>11000</v>
      </c>
      <c r="D53" s="15">
        <v>11000</v>
      </c>
    </row>
    <row r="54" spans="1:4" ht="12.75">
      <c r="A54" s="13">
        <v>312001</v>
      </c>
      <c r="B54" s="7" t="s">
        <v>40</v>
      </c>
      <c r="C54" s="9">
        <v>420</v>
      </c>
      <c r="D54" s="9">
        <v>420</v>
      </c>
    </row>
    <row r="55" spans="1:4" ht="12.75">
      <c r="A55" s="13">
        <v>312001</v>
      </c>
      <c r="B55" s="7" t="s">
        <v>41</v>
      </c>
      <c r="C55" s="15">
        <v>6015</v>
      </c>
      <c r="D55" s="15">
        <v>6015</v>
      </c>
    </row>
    <row r="56" spans="1:4" ht="12.75">
      <c r="A56" s="13">
        <v>312001</v>
      </c>
      <c r="B56" s="7" t="s">
        <v>42</v>
      </c>
      <c r="C56" s="15">
        <v>5000</v>
      </c>
      <c r="D56" s="15">
        <v>5000</v>
      </c>
    </row>
    <row r="57" spans="1:4" ht="12.75">
      <c r="A57" s="13">
        <v>312001</v>
      </c>
      <c r="B57" s="7" t="s">
        <v>43</v>
      </c>
      <c r="C57" s="15">
        <v>8795</v>
      </c>
      <c r="D57" s="15">
        <v>8795</v>
      </c>
    </row>
    <row r="58" spans="1:4" ht="12.75">
      <c r="A58" s="13">
        <v>312001</v>
      </c>
      <c r="B58" s="7" t="s">
        <v>44</v>
      </c>
      <c r="C58" s="15">
        <v>5400</v>
      </c>
      <c r="D58" s="15">
        <v>5400</v>
      </c>
    </row>
    <row r="59" spans="1:4" ht="12.75">
      <c r="A59" s="13">
        <v>312001</v>
      </c>
      <c r="B59" s="7" t="s">
        <v>45</v>
      </c>
      <c r="C59" s="9">
        <v>2680</v>
      </c>
      <c r="D59" s="9">
        <v>2680</v>
      </c>
    </row>
    <row r="60" spans="1:4" ht="12.75">
      <c r="A60" s="13">
        <v>312001</v>
      </c>
      <c r="B60" s="7" t="s">
        <v>46</v>
      </c>
      <c r="C60" s="15">
        <v>2400</v>
      </c>
      <c r="D60" s="15">
        <v>2400</v>
      </c>
    </row>
    <row r="61" spans="1:4" ht="12.75">
      <c r="A61" s="13">
        <v>312001</v>
      </c>
      <c r="B61" s="7" t="s">
        <v>47</v>
      </c>
      <c r="C61" s="15">
        <v>880</v>
      </c>
      <c r="D61" s="15">
        <v>880</v>
      </c>
    </row>
    <row r="62" spans="1:4" ht="12.75">
      <c r="A62" s="13">
        <v>312001</v>
      </c>
      <c r="B62" s="7" t="s">
        <v>48</v>
      </c>
      <c r="C62" s="9">
        <v>900</v>
      </c>
      <c r="D62" s="9">
        <v>900</v>
      </c>
    </row>
    <row r="63" spans="1:4" ht="12.75">
      <c r="A63" s="13">
        <v>312001</v>
      </c>
      <c r="B63" s="7" t="s">
        <v>49</v>
      </c>
      <c r="C63" s="15">
        <v>0</v>
      </c>
      <c r="D63" s="15">
        <v>0</v>
      </c>
    </row>
    <row r="64" spans="1:4" ht="12.75">
      <c r="A64" s="13">
        <v>312001</v>
      </c>
      <c r="B64" s="7" t="s">
        <v>50</v>
      </c>
      <c r="C64" s="15">
        <v>920000</v>
      </c>
      <c r="D64" s="15">
        <v>920000</v>
      </c>
    </row>
    <row r="65" spans="1:4" ht="12.75">
      <c r="A65" s="13">
        <v>312001</v>
      </c>
      <c r="B65" s="7" t="s">
        <v>51</v>
      </c>
      <c r="C65" s="9">
        <v>12300</v>
      </c>
      <c r="D65" s="9">
        <v>12300</v>
      </c>
    </row>
    <row r="66" spans="1:4" ht="12.75">
      <c r="A66" s="13">
        <v>312001</v>
      </c>
      <c r="B66" s="7" t="s">
        <v>52</v>
      </c>
      <c r="C66" s="15">
        <v>1800</v>
      </c>
      <c r="D66" s="15">
        <v>1800</v>
      </c>
    </row>
    <row r="67" spans="1:4" ht="12.75">
      <c r="A67" s="13">
        <v>312001</v>
      </c>
      <c r="B67" s="7" t="s">
        <v>53</v>
      </c>
      <c r="C67" s="9">
        <v>8800</v>
      </c>
      <c r="D67" s="9">
        <v>9800</v>
      </c>
    </row>
    <row r="68" spans="1:4" ht="12.75">
      <c r="A68" s="13">
        <v>312001</v>
      </c>
      <c r="B68" s="7" t="s">
        <v>54</v>
      </c>
      <c r="C68" s="9">
        <v>6500</v>
      </c>
      <c r="D68" s="9">
        <v>6500</v>
      </c>
    </row>
    <row r="69" spans="1:4" ht="12.75">
      <c r="A69" s="13">
        <v>312001</v>
      </c>
      <c r="B69" s="7" t="s">
        <v>55</v>
      </c>
      <c r="C69" s="9">
        <v>21500</v>
      </c>
      <c r="D69" s="9">
        <v>21500</v>
      </c>
    </row>
    <row r="70" spans="1:4" ht="12.75">
      <c r="A70" s="13">
        <v>312001</v>
      </c>
      <c r="B70" s="7" t="s">
        <v>56</v>
      </c>
      <c r="C70" s="9">
        <v>15285</v>
      </c>
      <c r="D70" s="9">
        <v>15285</v>
      </c>
    </row>
    <row r="71" spans="1:4" ht="12.75">
      <c r="A71" s="13">
        <v>312002</v>
      </c>
      <c r="B71" s="7" t="s">
        <v>57</v>
      </c>
      <c r="C71" s="15">
        <v>13500</v>
      </c>
      <c r="D71" s="15">
        <v>13500</v>
      </c>
    </row>
    <row r="72" spans="1:4" ht="12.75">
      <c r="A72" s="13">
        <v>312007</v>
      </c>
      <c r="B72" s="7" t="s">
        <v>58</v>
      </c>
      <c r="C72" s="9">
        <v>3253</v>
      </c>
      <c r="D72" s="9">
        <v>3253</v>
      </c>
    </row>
    <row r="73" spans="1:4" ht="12.75">
      <c r="A73" s="14"/>
      <c r="B73" s="9"/>
      <c r="C73" s="9"/>
      <c r="D73" s="9"/>
    </row>
    <row r="74" spans="1:4" ht="15.75">
      <c r="A74" s="16"/>
      <c r="B74" s="11" t="s">
        <v>59</v>
      </c>
      <c r="C74" s="12">
        <f>C8+C11+C13+C23+C33+C43+C46+C51</f>
        <v>4585956</v>
      </c>
      <c r="D74" s="12">
        <f>D8+D11+D13+D23+D33+D43+D46+D51</f>
        <v>4618306</v>
      </c>
    </row>
    <row r="75" spans="1:4" ht="12.75">
      <c r="A75" s="17"/>
      <c r="B75" s="17"/>
      <c r="C75" s="17"/>
      <c r="D75" s="17"/>
    </row>
    <row r="76" spans="1:4" ht="18">
      <c r="A76" s="18" t="s">
        <v>60</v>
      </c>
      <c r="B76" s="18"/>
      <c r="C76" s="19"/>
      <c r="D76" s="19"/>
    </row>
    <row r="77" spans="1:4" ht="12.75">
      <c r="A77" s="20"/>
      <c r="B77" s="21"/>
      <c r="C77" s="19"/>
      <c r="D77" s="19"/>
    </row>
    <row r="78" spans="1:4" ht="15.75">
      <c r="A78" s="22">
        <v>231</v>
      </c>
      <c r="B78" s="23" t="s">
        <v>61</v>
      </c>
      <c r="C78" s="24">
        <v>0</v>
      </c>
      <c r="D78" s="24">
        <v>0</v>
      </c>
    </row>
    <row r="79" spans="1:4" ht="12.75">
      <c r="A79" s="25"/>
      <c r="B79" s="19"/>
      <c r="C79" s="19"/>
      <c r="D79" s="19"/>
    </row>
    <row r="80" spans="1:4" ht="15.75">
      <c r="A80" s="26">
        <v>233</v>
      </c>
      <c r="B80" s="23" t="s">
        <v>62</v>
      </c>
      <c r="C80" s="27">
        <f>C81</f>
        <v>100000</v>
      </c>
      <c r="D80" s="27">
        <f>D81</f>
        <v>100000</v>
      </c>
    </row>
    <row r="81" spans="1:4" ht="12.75">
      <c r="A81" s="28">
        <v>233000</v>
      </c>
      <c r="B81" s="20" t="s">
        <v>62</v>
      </c>
      <c r="C81" s="19">
        <v>100000</v>
      </c>
      <c r="D81" s="19">
        <v>100000</v>
      </c>
    </row>
    <row r="82" spans="1:4" ht="12.75">
      <c r="A82" s="28"/>
      <c r="B82" s="20"/>
      <c r="C82" s="19"/>
      <c r="D82" s="19"/>
    </row>
    <row r="83" spans="1:4" ht="15.75">
      <c r="A83" s="26">
        <v>322</v>
      </c>
      <c r="B83" s="23" t="s">
        <v>63</v>
      </c>
      <c r="C83" s="29">
        <f>SUM(C84:C87)</f>
        <v>2320711</v>
      </c>
      <c r="D83" s="29">
        <f>SUM(D84:D88)</f>
        <v>2350711</v>
      </c>
    </row>
    <row r="84" spans="1:4" ht="12.75">
      <c r="A84" s="28">
        <v>322001</v>
      </c>
      <c r="B84" s="20" t="s">
        <v>342</v>
      </c>
      <c r="C84" s="19">
        <v>368124</v>
      </c>
      <c r="D84" s="19">
        <v>368124</v>
      </c>
    </row>
    <row r="85" spans="1:4" ht="12.75">
      <c r="A85" s="28">
        <v>322001</v>
      </c>
      <c r="B85" s="20" t="s">
        <v>64</v>
      </c>
      <c r="C85" s="19">
        <v>1523736</v>
      </c>
      <c r="D85" s="19">
        <v>1523736</v>
      </c>
    </row>
    <row r="86" spans="1:4" ht="12.75">
      <c r="A86" s="28">
        <v>322001</v>
      </c>
      <c r="B86" s="20" t="s">
        <v>65</v>
      </c>
      <c r="C86" s="19">
        <v>268520</v>
      </c>
      <c r="D86" s="19">
        <v>268520</v>
      </c>
    </row>
    <row r="87" spans="1:4" ht="12.75">
      <c r="A87" s="28">
        <v>322001</v>
      </c>
      <c r="B87" s="20" t="s">
        <v>66</v>
      </c>
      <c r="C87" s="19">
        <v>160331</v>
      </c>
      <c r="D87" s="19">
        <v>160331</v>
      </c>
    </row>
    <row r="88" spans="1:4" ht="12.75">
      <c r="A88" s="28">
        <v>322002</v>
      </c>
      <c r="B88" s="20" t="s">
        <v>374</v>
      </c>
      <c r="C88" s="19">
        <v>0</v>
      </c>
      <c r="D88" s="19">
        <v>30000</v>
      </c>
    </row>
    <row r="89" spans="1:4" ht="12.75">
      <c r="A89" s="28"/>
      <c r="B89" s="30"/>
      <c r="C89" s="19"/>
      <c r="D89" s="19"/>
    </row>
    <row r="90" spans="1:4" ht="15.75">
      <c r="A90" s="31"/>
      <c r="B90" s="27" t="s">
        <v>67</v>
      </c>
      <c r="C90" s="32">
        <f>C78+C80+C83</f>
        <v>2420711</v>
      </c>
      <c r="D90" s="32">
        <f>D78+D80+D83</f>
        <v>2450711</v>
      </c>
    </row>
    <row r="91" spans="3:4" ht="12.75">
      <c r="C91" s="17"/>
      <c r="D91" s="17"/>
    </row>
    <row r="92" spans="1:4" ht="18">
      <c r="A92" s="6" t="s">
        <v>68</v>
      </c>
      <c r="B92" s="33"/>
      <c r="C92" s="9"/>
      <c r="D92" s="9"/>
    </row>
    <row r="93" spans="1:4" ht="12.75">
      <c r="A93" s="9"/>
      <c r="B93" s="9"/>
      <c r="C93" s="9"/>
      <c r="D93" s="9"/>
    </row>
    <row r="94" spans="1:4" ht="15.75">
      <c r="A94" s="10" t="s">
        <v>69</v>
      </c>
      <c r="B94" s="11" t="s">
        <v>70</v>
      </c>
      <c r="C94" s="12">
        <f>SUM(C95:C147)</f>
        <v>732577</v>
      </c>
      <c r="D94" s="12">
        <f>SUM(D95:D147)</f>
        <v>732577</v>
      </c>
    </row>
    <row r="95" spans="1:4" ht="12.75">
      <c r="A95" s="13">
        <v>610000</v>
      </c>
      <c r="B95" s="7" t="s">
        <v>71</v>
      </c>
      <c r="C95" s="9">
        <v>267000</v>
      </c>
      <c r="D95" s="9">
        <v>267000</v>
      </c>
    </row>
    <row r="96" spans="1:4" ht="12.75">
      <c r="A96" s="13">
        <v>620000</v>
      </c>
      <c r="B96" s="7" t="s">
        <v>72</v>
      </c>
      <c r="C96" s="9">
        <v>93450</v>
      </c>
      <c r="D96" s="9">
        <v>93450</v>
      </c>
    </row>
    <row r="97" spans="1:4" ht="12.75">
      <c r="A97" s="13">
        <v>631001</v>
      </c>
      <c r="B97" s="7" t="s">
        <v>73</v>
      </c>
      <c r="C97" s="9">
        <v>900</v>
      </c>
      <c r="D97" s="9">
        <v>900</v>
      </c>
    </row>
    <row r="98" spans="1:4" ht="12.75">
      <c r="A98" s="13">
        <v>631002</v>
      </c>
      <c r="B98" s="7" t="s">
        <v>74</v>
      </c>
      <c r="C98" s="9">
        <v>500</v>
      </c>
      <c r="D98" s="9">
        <v>500</v>
      </c>
    </row>
    <row r="99" spans="1:4" ht="12.75">
      <c r="A99" s="13">
        <v>632001</v>
      </c>
      <c r="B99" s="7" t="s">
        <v>75</v>
      </c>
      <c r="C99" s="9">
        <v>37500</v>
      </c>
      <c r="D99" s="9">
        <v>37500</v>
      </c>
    </row>
    <row r="100" spans="1:4" ht="12.75">
      <c r="A100" s="13">
        <v>632002</v>
      </c>
      <c r="B100" s="7" t="s">
        <v>76</v>
      </c>
      <c r="C100" s="9">
        <v>2500</v>
      </c>
      <c r="D100" s="9">
        <v>2500</v>
      </c>
    </row>
    <row r="101" spans="1:4" ht="12.75">
      <c r="A101" s="13">
        <v>632003</v>
      </c>
      <c r="B101" s="7" t="s">
        <v>77</v>
      </c>
      <c r="C101" s="9">
        <v>21600</v>
      </c>
      <c r="D101" s="9">
        <v>21600</v>
      </c>
    </row>
    <row r="102" spans="1:4" ht="12.75">
      <c r="A102" s="13">
        <v>633001</v>
      </c>
      <c r="B102" s="7" t="s">
        <v>78</v>
      </c>
      <c r="C102" s="9">
        <v>7000</v>
      </c>
      <c r="D102" s="9">
        <v>7000</v>
      </c>
    </row>
    <row r="103" spans="1:4" ht="12.75">
      <c r="A103" s="13">
        <v>633002</v>
      </c>
      <c r="B103" s="7" t="s">
        <v>79</v>
      </c>
      <c r="C103" s="9">
        <v>5000</v>
      </c>
      <c r="D103" s="9">
        <v>5000</v>
      </c>
    </row>
    <row r="104" spans="1:4" ht="12.75">
      <c r="A104" s="13">
        <v>633003</v>
      </c>
      <c r="B104" s="7" t="s">
        <v>80</v>
      </c>
      <c r="C104" s="9">
        <v>100</v>
      </c>
      <c r="D104" s="9">
        <v>100</v>
      </c>
    </row>
    <row r="105" spans="1:4" ht="12.75">
      <c r="A105" s="13">
        <v>633004</v>
      </c>
      <c r="B105" s="7" t="s">
        <v>81</v>
      </c>
      <c r="C105" s="9">
        <v>500</v>
      </c>
      <c r="D105" s="9">
        <v>500</v>
      </c>
    </row>
    <row r="106" spans="1:4" ht="12.75">
      <c r="A106" s="13">
        <v>633006</v>
      </c>
      <c r="B106" s="7" t="s">
        <v>82</v>
      </c>
      <c r="C106" s="9">
        <v>11000</v>
      </c>
      <c r="D106" s="9">
        <v>11000</v>
      </c>
    </row>
    <row r="107" spans="1:4" ht="12.75">
      <c r="A107" s="13">
        <v>633013</v>
      </c>
      <c r="B107" s="7" t="s">
        <v>83</v>
      </c>
      <c r="C107" s="9">
        <v>5900</v>
      </c>
      <c r="D107" s="9">
        <v>5900</v>
      </c>
    </row>
    <row r="108" spans="1:4" ht="12.75">
      <c r="A108" s="13">
        <v>633009</v>
      </c>
      <c r="B108" s="7" t="s">
        <v>84</v>
      </c>
      <c r="C108" s="9">
        <v>2700</v>
      </c>
      <c r="D108" s="9">
        <v>2700</v>
      </c>
    </row>
    <row r="109" spans="1:4" ht="12.75">
      <c r="A109" s="13">
        <v>633016</v>
      </c>
      <c r="B109" s="7" t="s">
        <v>85</v>
      </c>
      <c r="C109" s="9">
        <v>6500</v>
      </c>
      <c r="D109" s="9">
        <v>6500</v>
      </c>
    </row>
    <row r="110" spans="1:4" ht="12.75">
      <c r="A110" s="13">
        <v>633018</v>
      </c>
      <c r="B110" s="7" t="s">
        <v>86</v>
      </c>
      <c r="C110" s="9">
        <v>1000</v>
      </c>
      <c r="D110" s="9">
        <v>1000</v>
      </c>
    </row>
    <row r="111" spans="1:4" ht="12.75">
      <c r="A111" s="13">
        <v>634001</v>
      </c>
      <c r="B111" s="7" t="s">
        <v>87</v>
      </c>
      <c r="C111" s="9">
        <v>8500</v>
      </c>
      <c r="D111" s="9">
        <v>8500</v>
      </c>
    </row>
    <row r="112" spans="1:4" ht="12.75">
      <c r="A112" s="13">
        <v>634002</v>
      </c>
      <c r="B112" s="7" t="s">
        <v>88</v>
      </c>
      <c r="C112" s="9">
        <v>3500</v>
      </c>
      <c r="D112" s="9">
        <v>3500</v>
      </c>
    </row>
    <row r="113" spans="1:4" ht="12.75">
      <c r="A113" s="13">
        <v>634003</v>
      </c>
      <c r="B113" s="7" t="s">
        <v>89</v>
      </c>
      <c r="C113" s="9">
        <v>1500</v>
      </c>
      <c r="D113" s="9">
        <v>1500</v>
      </c>
    </row>
    <row r="114" spans="1:4" ht="12.75">
      <c r="A114" s="13">
        <v>634004</v>
      </c>
      <c r="B114" s="7" t="s">
        <v>90</v>
      </c>
      <c r="C114" s="9">
        <v>200</v>
      </c>
      <c r="D114" s="9">
        <v>200</v>
      </c>
    </row>
    <row r="115" spans="1:4" ht="12.75">
      <c r="A115" s="13">
        <v>634005</v>
      </c>
      <c r="B115" s="7" t="s">
        <v>91</v>
      </c>
      <c r="C115" s="9">
        <v>500</v>
      </c>
      <c r="D115" s="9">
        <v>500</v>
      </c>
    </row>
    <row r="116" spans="1:4" ht="12.75">
      <c r="A116" s="13">
        <v>634006</v>
      </c>
      <c r="B116" s="7" t="s">
        <v>92</v>
      </c>
      <c r="C116" s="9">
        <v>50</v>
      </c>
      <c r="D116" s="9">
        <v>50</v>
      </c>
    </row>
    <row r="117" spans="1:4" ht="12.75">
      <c r="A117" s="13">
        <v>635001</v>
      </c>
      <c r="B117" s="7" t="s">
        <v>93</v>
      </c>
      <c r="C117" s="9">
        <v>150</v>
      </c>
      <c r="D117" s="9">
        <v>150</v>
      </c>
    </row>
    <row r="118" spans="1:4" ht="12.75">
      <c r="A118" s="13">
        <v>635002</v>
      </c>
      <c r="B118" s="7" t="s">
        <v>94</v>
      </c>
      <c r="C118" s="9">
        <v>13000</v>
      </c>
      <c r="D118" s="9">
        <v>13000</v>
      </c>
    </row>
    <row r="119" spans="1:4" ht="12.75">
      <c r="A119" s="13">
        <v>635003</v>
      </c>
      <c r="B119" s="7" t="s">
        <v>95</v>
      </c>
      <c r="C119" s="9">
        <v>50</v>
      </c>
      <c r="D119" s="9">
        <v>50</v>
      </c>
    </row>
    <row r="120" spans="1:4" ht="12.75">
      <c r="A120" s="13">
        <v>635004</v>
      </c>
      <c r="B120" s="7" t="s">
        <v>96</v>
      </c>
      <c r="C120" s="9">
        <v>100</v>
      </c>
      <c r="D120" s="9">
        <v>100</v>
      </c>
    </row>
    <row r="121" spans="1:4" ht="12.75">
      <c r="A121" s="13">
        <v>635005</v>
      </c>
      <c r="B121" s="7" t="s">
        <v>97</v>
      </c>
      <c r="C121" s="9">
        <v>66</v>
      </c>
      <c r="D121" s="9">
        <v>66</v>
      </c>
    </row>
    <row r="122" spans="1:4" ht="12.75">
      <c r="A122" s="13">
        <v>635006</v>
      </c>
      <c r="B122" s="7" t="s">
        <v>98</v>
      </c>
      <c r="C122" s="9">
        <v>35000</v>
      </c>
      <c r="D122" s="9">
        <v>35000</v>
      </c>
    </row>
    <row r="123" spans="1:4" ht="12.75">
      <c r="A123" s="13">
        <v>635006</v>
      </c>
      <c r="B123" s="7" t="s">
        <v>99</v>
      </c>
      <c r="C123" s="9">
        <v>1000</v>
      </c>
      <c r="D123" s="9">
        <v>1000</v>
      </c>
    </row>
    <row r="124" spans="1:4" ht="12.75">
      <c r="A124" s="13">
        <v>636001</v>
      </c>
      <c r="B124" s="7" t="s">
        <v>100</v>
      </c>
      <c r="C124" s="9">
        <v>4200</v>
      </c>
      <c r="D124" s="9">
        <v>4200</v>
      </c>
    </row>
    <row r="125" spans="1:4" ht="12.75">
      <c r="A125" s="13">
        <v>636007</v>
      </c>
      <c r="B125" s="7" t="s">
        <v>101</v>
      </c>
      <c r="C125" s="9">
        <v>1920</v>
      </c>
      <c r="D125" s="9">
        <v>1920</v>
      </c>
    </row>
    <row r="126" spans="1:4" ht="12.75">
      <c r="A126" s="13">
        <v>637001</v>
      </c>
      <c r="B126" s="7" t="s">
        <v>102</v>
      </c>
      <c r="C126" s="9">
        <v>1400</v>
      </c>
      <c r="D126" s="9">
        <v>1400</v>
      </c>
    </row>
    <row r="127" spans="1:4" ht="12.75">
      <c r="A127" s="13">
        <v>637002</v>
      </c>
      <c r="B127" s="7" t="s">
        <v>103</v>
      </c>
      <c r="C127" s="9">
        <v>1000</v>
      </c>
      <c r="D127" s="9">
        <v>1000</v>
      </c>
    </row>
    <row r="128" spans="1:4" ht="12.75">
      <c r="A128" s="13">
        <v>637003</v>
      </c>
      <c r="B128" s="7" t="s">
        <v>104</v>
      </c>
      <c r="C128" s="9">
        <v>20000</v>
      </c>
      <c r="D128" s="9">
        <v>20000</v>
      </c>
    </row>
    <row r="129" spans="1:4" ht="12.75">
      <c r="A129" s="13">
        <v>637004</v>
      </c>
      <c r="B129" s="7" t="s">
        <v>105</v>
      </c>
      <c r="C129" s="9">
        <v>9000</v>
      </c>
      <c r="D129" s="9">
        <v>9000</v>
      </c>
    </row>
    <row r="130" spans="1:4" ht="12.75">
      <c r="A130" s="13">
        <v>637005</v>
      </c>
      <c r="B130" s="7" t="s">
        <v>106</v>
      </c>
      <c r="C130" s="9">
        <v>160</v>
      </c>
      <c r="D130" s="9">
        <v>160</v>
      </c>
    </row>
    <row r="131" spans="1:4" ht="12.75">
      <c r="A131" s="39">
        <v>637005</v>
      </c>
      <c r="B131" s="7" t="s">
        <v>129</v>
      </c>
      <c r="C131" s="37">
        <v>240</v>
      </c>
      <c r="D131" s="37">
        <v>240</v>
      </c>
    </row>
    <row r="132" spans="1:4" ht="12.75">
      <c r="A132" s="13">
        <v>637006</v>
      </c>
      <c r="B132" s="7" t="s">
        <v>107</v>
      </c>
      <c r="C132" s="9">
        <v>166</v>
      </c>
      <c r="D132" s="9">
        <v>166</v>
      </c>
    </row>
    <row r="133" spans="1:4" ht="12.75">
      <c r="A133" s="13">
        <v>637011</v>
      </c>
      <c r="B133" s="7" t="s">
        <v>108</v>
      </c>
      <c r="C133" s="9">
        <v>1000</v>
      </c>
      <c r="D133" s="9">
        <v>1000</v>
      </c>
    </row>
    <row r="134" spans="1:4" ht="12.75">
      <c r="A134" s="39">
        <v>637011</v>
      </c>
      <c r="B134" s="7" t="s">
        <v>350</v>
      </c>
      <c r="C134" s="37">
        <v>3500</v>
      </c>
      <c r="D134" s="37">
        <v>3500</v>
      </c>
    </row>
    <row r="135" spans="1:4" ht="12.75">
      <c r="A135" s="13">
        <v>637012</v>
      </c>
      <c r="B135" s="7" t="s">
        <v>109</v>
      </c>
      <c r="C135" s="9">
        <v>4100</v>
      </c>
      <c r="D135" s="9">
        <v>4100</v>
      </c>
    </row>
    <row r="136" spans="1:4" ht="12.75">
      <c r="A136" s="13">
        <v>637014</v>
      </c>
      <c r="B136" s="7" t="s">
        <v>110</v>
      </c>
      <c r="C136" s="9">
        <v>13000</v>
      </c>
      <c r="D136" s="9">
        <v>13000</v>
      </c>
    </row>
    <row r="137" spans="1:4" ht="12.75">
      <c r="A137" s="13">
        <v>637015</v>
      </c>
      <c r="B137" s="7" t="s">
        <v>111</v>
      </c>
      <c r="C137" s="9">
        <v>15000</v>
      </c>
      <c r="D137" s="9">
        <v>15000</v>
      </c>
    </row>
    <row r="138" spans="1:4" ht="12.75">
      <c r="A138" s="13">
        <v>637016</v>
      </c>
      <c r="B138" s="7" t="s">
        <v>112</v>
      </c>
      <c r="C138" s="9">
        <v>2500</v>
      </c>
      <c r="D138" s="9">
        <v>2500</v>
      </c>
    </row>
    <row r="139" spans="1:4" ht="12.75">
      <c r="A139" s="13">
        <v>637023</v>
      </c>
      <c r="B139" s="7" t="s">
        <v>113</v>
      </c>
      <c r="C139" s="9">
        <v>1000</v>
      </c>
      <c r="D139" s="9">
        <v>1000</v>
      </c>
    </row>
    <row r="140" spans="1:4" ht="12.75">
      <c r="A140" s="13">
        <v>637026</v>
      </c>
      <c r="B140" s="7" t="s">
        <v>114</v>
      </c>
      <c r="C140" s="9">
        <v>6000</v>
      </c>
      <c r="D140" s="9">
        <v>6000</v>
      </c>
    </row>
    <row r="141" spans="1:4" ht="12.75">
      <c r="A141" s="13">
        <v>637027</v>
      </c>
      <c r="B141" s="7" t="s">
        <v>115</v>
      </c>
      <c r="C141" s="9">
        <v>8500</v>
      </c>
      <c r="D141" s="9">
        <v>8500</v>
      </c>
    </row>
    <row r="142" spans="1:4" ht="12.75">
      <c r="A142" s="13">
        <v>637035</v>
      </c>
      <c r="B142" s="7" t="s">
        <v>116</v>
      </c>
      <c r="C142" s="9">
        <v>54000</v>
      </c>
      <c r="D142" s="9">
        <v>54000</v>
      </c>
    </row>
    <row r="143" spans="1:4" ht="12.75">
      <c r="A143" s="13">
        <v>637005</v>
      </c>
      <c r="B143" s="7" t="s">
        <v>117</v>
      </c>
      <c r="C143" s="9">
        <v>54000</v>
      </c>
      <c r="D143" s="9">
        <v>54000</v>
      </c>
    </row>
    <row r="144" spans="1:4" ht="12.75">
      <c r="A144" s="13">
        <v>637035</v>
      </c>
      <c r="B144" s="7" t="s">
        <v>118</v>
      </c>
      <c r="C144" s="9">
        <v>2000</v>
      </c>
      <c r="D144" s="9">
        <v>2000</v>
      </c>
    </row>
    <row r="145" spans="1:4" ht="12.75">
      <c r="A145" s="13">
        <v>641006</v>
      </c>
      <c r="B145" s="7" t="s">
        <v>119</v>
      </c>
      <c r="C145" s="9">
        <v>2425</v>
      </c>
      <c r="D145" s="9">
        <v>2425</v>
      </c>
    </row>
    <row r="146" spans="1:4" ht="12.75">
      <c r="A146" s="13">
        <v>642013</v>
      </c>
      <c r="B146" s="7" t="s">
        <v>120</v>
      </c>
      <c r="C146" s="9">
        <v>0</v>
      </c>
      <c r="D146" s="9">
        <v>0</v>
      </c>
    </row>
    <row r="147" spans="1:4" ht="12.75">
      <c r="A147" s="13">
        <v>642015</v>
      </c>
      <c r="B147" s="7" t="s">
        <v>121</v>
      </c>
      <c r="C147" s="9">
        <v>700</v>
      </c>
      <c r="D147" s="9">
        <v>700</v>
      </c>
    </row>
    <row r="148" spans="1:4" ht="12.75">
      <c r="A148" s="13"/>
      <c r="B148" s="7"/>
      <c r="C148" s="9"/>
      <c r="D148" s="9"/>
    </row>
    <row r="149" spans="1:4" ht="15.75">
      <c r="A149" s="34" t="s">
        <v>122</v>
      </c>
      <c r="B149" s="35" t="s">
        <v>123</v>
      </c>
      <c r="C149" s="12">
        <f>SUM(C150:C152)</f>
        <v>20400</v>
      </c>
      <c r="D149" s="12">
        <f>SUM(D150:D152)</f>
        <v>20400</v>
      </c>
    </row>
    <row r="150" spans="1:4" ht="12.75">
      <c r="A150" s="36" t="s">
        <v>124</v>
      </c>
      <c r="B150" s="37" t="s">
        <v>125</v>
      </c>
      <c r="C150" s="9">
        <v>14000</v>
      </c>
      <c r="D150" s="9">
        <v>14000</v>
      </c>
    </row>
    <row r="151" spans="1:4" ht="12.75">
      <c r="A151" s="13">
        <v>620000</v>
      </c>
      <c r="B151" s="7" t="s">
        <v>72</v>
      </c>
      <c r="C151" s="9">
        <v>4900</v>
      </c>
      <c r="D151" s="9">
        <v>4900</v>
      </c>
    </row>
    <row r="152" spans="1:4" ht="12.75">
      <c r="A152" s="13">
        <v>630000</v>
      </c>
      <c r="B152" s="7" t="s">
        <v>126</v>
      </c>
      <c r="C152" s="9">
        <v>1500</v>
      </c>
      <c r="D152" s="9">
        <v>1500</v>
      </c>
    </row>
    <row r="153" spans="1:4" ht="12.75">
      <c r="A153" s="14"/>
      <c r="B153" s="9"/>
      <c r="C153" s="9"/>
      <c r="D153" s="9"/>
    </row>
    <row r="154" spans="1:4" ht="15.75">
      <c r="A154" s="38" t="s">
        <v>127</v>
      </c>
      <c r="B154" s="35" t="s">
        <v>128</v>
      </c>
      <c r="C154" s="35">
        <f>SUM(C155:C155)</f>
        <v>2680</v>
      </c>
      <c r="D154" s="35">
        <f>SUM(D155:D155)</f>
        <v>2680</v>
      </c>
    </row>
    <row r="155" spans="1:4" ht="12.75">
      <c r="A155" s="39" t="s">
        <v>130</v>
      </c>
      <c r="B155" s="37" t="s">
        <v>131</v>
      </c>
      <c r="C155" s="37">
        <v>2680</v>
      </c>
      <c r="D155" s="37">
        <v>2680</v>
      </c>
    </row>
    <row r="156" spans="1:4" ht="12.75">
      <c r="A156" s="39"/>
      <c r="B156" s="37"/>
      <c r="C156" s="37"/>
      <c r="D156" s="37"/>
    </row>
    <row r="157" spans="1:4" ht="15.75">
      <c r="A157" s="10" t="s">
        <v>132</v>
      </c>
      <c r="B157" s="35" t="s">
        <v>133</v>
      </c>
      <c r="C157" s="12">
        <f>SUM(C158:C160)</f>
        <v>8300</v>
      </c>
      <c r="D157" s="12">
        <f>SUM(D158:D160)</f>
        <v>8300</v>
      </c>
    </row>
    <row r="158" spans="1:4" ht="12.75">
      <c r="A158" s="39">
        <v>637005</v>
      </c>
      <c r="B158" s="37" t="s">
        <v>134</v>
      </c>
      <c r="C158" s="9">
        <v>3000</v>
      </c>
      <c r="D158" s="9">
        <v>3000</v>
      </c>
    </row>
    <row r="159" spans="1:4" ht="12.75">
      <c r="A159" s="13">
        <v>637012</v>
      </c>
      <c r="B159" s="7" t="s">
        <v>135</v>
      </c>
      <c r="C159" s="9">
        <v>4900</v>
      </c>
      <c r="D159" s="9">
        <v>4900</v>
      </c>
    </row>
    <row r="160" spans="1:4" ht="12.75">
      <c r="A160" s="13">
        <v>637035</v>
      </c>
      <c r="B160" s="7" t="s">
        <v>136</v>
      </c>
      <c r="C160" s="9">
        <v>400</v>
      </c>
      <c r="D160" s="9">
        <v>400</v>
      </c>
    </row>
    <row r="161" spans="1:4" ht="12.75">
      <c r="A161" s="13"/>
      <c r="B161" s="7"/>
      <c r="C161" s="9"/>
      <c r="D161" s="9"/>
    </row>
    <row r="162" spans="1:4" ht="15.75">
      <c r="A162" s="10" t="s">
        <v>137</v>
      </c>
      <c r="B162" s="11" t="s">
        <v>138</v>
      </c>
      <c r="C162" s="12">
        <f>SUM(C163:C165)</f>
        <v>12935</v>
      </c>
      <c r="D162" s="12">
        <f>SUM(D163:D165)</f>
        <v>12935</v>
      </c>
    </row>
    <row r="163" spans="1:4" ht="12.75">
      <c r="A163" s="13">
        <v>610000</v>
      </c>
      <c r="B163" s="7" t="s">
        <v>139</v>
      </c>
      <c r="C163" s="15">
        <v>8795</v>
      </c>
      <c r="D163" s="15">
        <v>8795</v>
      </c>
    </row>
    <row r="164" spans="1:4" ht="12.75">
      <c r="A164" s="13">
        <v>620000</v>
      </c>
      <c r="B164" s="7" t="s">
        <v>72</v>
      </c>
      <c r="C164" s="9">
        <v>3140</v>
      </c>
      <c r="D164" s="9">
        <v>3140</v>
      </c>
    </row>
    <row r="165" spans="1:4" ht="12.75">
      <c r="A165" s="13">
        <v>633000</v>
      </c>
      <c r="B165" s="7" t="s">
        <v>126</v>
      </c>
      <c r="C165" s="9">
        <v>1000</v>
      </c>
      <c r="D165" s="9">
        <v>1000</v>
      </c>
    </row>
    <row r="166" spans="1:4" ht="12.75">
      <c r="A166" s="13"/>
      <c r="B166" s="7"/>
      <c r="C166" s="9"/>
      <c r="D166" s="9"/>
    </row>
    <row r="167" spans="1:4" ht="15.75">
      <c r="A167" s="38" t="s">
        <v>140</v>
      </c>
      <c r="B167" s="35" t="s">
        <v>141</v>
      </c>
      <c r="C167" s="35">
        <f>C168</f>
        <v>5400</v>
      </c>
      <c r="D167" s="35">
        <f>D168</f>
        <v>5400</v>
      </c>
    </row>
    <row r="168" spans="1:4" ht="12.75">
      <c r="A168" s="39" t="s">
        <v>130</v>
      </c>
      <c r="B168" s="37" t="s">
        <v>141</v>
      </c>
      <c r="C168" s="37">
        <v>5400</v>
      </c>
      <c r="D168" s="37">
        <v>5400</v>
      </c>
    </row>
    <row r="169" spans="1:4" ht="12.75">
      <c r="A169" s="13"/>
      <c r="B169" s="7"/>
      <c r="C169" s="9"/>
      <c r="D169" s="9"/>
    </row>
    <row r="170" spans="1:4" ht="15.75">
      <c r="A170" s="10" t="s">
        <v>142</v>
      </c>
      <c r="B170" s="11" t="s">
        <v>143</v>
      </c>
      <c r="C170" s="12">
        <f>SUM(C171:C176)</f>
        <v>23101</v>
      </c>
      <c r="D170" s="12">
        <f>SUM(D171:D176)</f>
        <v>23101</v>
      </c>
    </row>
    <row r="171" spans="1:4" ht="12.75">
      <c r="A171" s="13">
        <v>651002</v>
      </c>
      <c r="B171" s="7" t="s">
        <v>144</v>
      </c>
      <c r="C171" s="9">
        <v>0</v>
      </c>
      <c r="D171" s="9">
        <v>0</v>
      </c>
    </row>
    <row r="172" spans="1:4" ht="12.75">
      <c r="A172" s="13">
        <v>651002</v>
      </c>
      <c r="B172" s="7" t="s">
        <v>145</v>
      </c>
      <c r="C172" s="9">
        <v>0</v>
      </c>
      <c r="D172" s="9">
        <v>0</v>
      </c>
    </row>
    <row r="173" spans="1:4" ht="12.75">
      <c r="A173" s="13">
        <v>651002</v>
      </c>
      <c r="B173" s="7" t="s">
        <v>146</v>
      </c>
      <c r="C173" s="9">
        <v>3000</v>
      </c>
      <c r="D173" s="9">
        <v>3000</v>
      </c>
    </row>
    <row r="174" spans="1:4" ht="12.75">
      <c r="A174" s="13">
        <v>651002</v>
      </c>
      <c r="B174" s="7" t="s">
        <v>147</v>
      </c>
      <c r="C174" s="9">
        <v>15000</v>
      </c>
      <c r="D174" s="9">
        <v>15000</v>
      </c>
    </row>
    <row r="175" spans="1:4" ht="12.75">
      <c r="A175" s="13">
        <v>651002</v>
      </c>
      <c r="B175" s="7" t="s">
        <v>148</v>
      </c>
      <c r="C175" s="40">
        <v>0</v>
      </c>
      <c r="D175" s="40">
        <v>0</v>
      </c>
    </row>
    <row r="176" spans="1:4" ht="12.75">
      <c r="A176" s="13">
        <v>651002</v>
      </c>
      <c r="B176" s="7" t="s">
        <v>149</v>
      </c>
      <c r="C176" s="9">
        <v>5101</v>
      </c>
      <c r="D176" s="9">
        <v>5101</v>
      </c>
    </row>
    <row r="177" spans="1:4" ht="12.75">
      <c r="A177" s="14"/>
      <c r="B177" s="9"/>
      <c r="C177" s="9"/>
      <c r="D177" s="9"/>
    </row>
    <row r="178" spans="1:4" ht="15.75">
      <c r="A178" s="41" t="s">
        <v>150</v>
      </c>
      <c r="B178" s="11" t="s">
        <v>151</v>
      </c>
      <c r="C178" s="42">
        <f>C179+C180</f>
        <v>89515</v>
      </c>
      <c r="D178" s="42">
        <f>D179+D180</f>
        <v>89515</v>
      </c>
    </row>
    <row r="179" spans="1:4" ht="12.75">
      <c r="A179" s="43"/>
      <c r="B179" s="37" t="s">
        <v>152</v>
      </c>
      <c r="C179" s="37">
        <v>83500</v>
      </c>
      <c r="D179" s="37">
        <v>83500</v>
      </c>
    </row>
    <row r="180" spans="1:4" ht="12.75">
      <c r="A180" s="44"/>
      <c r="B180" s="7" t="s">
        <v>153</v>
      </c>
      <c r="C180" s="37">
        <v>6015</v>
      </c>
      <c r="D180" s="37">
        <v>6015</v>
      </c>
    </row>
    <row r="181" spans="1:4" ht="15.75">
      <c r="A181" s="41"/>
      <c r="B181" s="7"/>
      <c r="C181" s="9"/>
      <c r="D181" s="9"/>
    </row>
    <row r="182" spans="1:4" ht="15.75">
      <c r="A182" s="10" t="s">
        <v>154</v>
      </c>
      <c r="B182" s="11" t="s">
        <v>155</v>
      </c>
      <c r="C182" s="35">
        <v>3500</v>
      </c>
      <c r="D182" s="35">
        <v>3500</v>
      </c>
    </row>
    <row r="183" spans="1:4" ht="15.75">
      <c r="A183" s="10"/>
      <c r="B183" s="11"/>
      <c r="C183" s="9"/>
      <c r="D183" s="9"/>
    </row>
    <row r="184" spans="1:4" ht="15.75">
      <c r="A184" s="10" t="s">
        <v>156</v>
      </c>
      <c r="B184" s="11" t="s">
        <v>157</v>
      </c>
      <c r="C184" s="12">
        <f>SUM(C185:C186)</f>
        <v>185420</v>
      </c>
      <c r="D184" s="12">
        <f>SUM(D185:D186)</f>
        <v>185420</v>
      </c>
    </row>
    <row r="185" spans="1:4" ht="12.75">
      <c r="A185" s="13">
        <v>600000</v>
      </c>
      <c r="B185" s="7" t="s">
        <v>158</v>
      </c>
      <c r="C185" s="9">
        <v>420</v>
      </c>
      <c r="D185" s="9">
        <v>420</v>
      </c>
    </row>
    <row r="186" spans="1:4" ht="12.75">
      <c r="A186" s="13">
        <v>641001</v>
      </c>
      <c r="B186" s="7" t="s">
        <v>159</v>
      </c>
      <c r="C186" s="9">
        <v>185000</v>
      </c>
      <c r="D186" s="9">
        <v>185000</v>
      </c>
    </row>
    <row r="187" spans="1:4" ht="12.75">
      <c r="A187" s="13"/>
      <c r="B187" s="7"/>
      <c r="C187" s="9"/>
      <c r="D187" s="9"/>
    </row>
    <row r="188" spans="1:4" ht="15.75">
      <c r="A188" s="10" t="s">
        <v>160</v>
      </c>
      <c r="B188" s="11" t="s">
        <v>161</v>
      </c>
      <c r="C188" s="12">
        <f>SUM(C189:C193)</f>
        <v>282660</v>
      </c>
      <c r="D188" s="12">
        <f>SUM(D189:D193)</f>
        <v>282660</v>
      </c>
    </row>
    <row r="189" spans="1:4" ht="12.75">
      <c r="A189" s="39">
        <v>633006</v>
      </c>
      <c r="B189" s="37" t="s">
        <v>162</v>
      </c>
      <c r="C189" s="9">
        <v>660</v>
      </c>
      <c r="D189" s="9">
        <v>660</v>
      </c>
    </row>
    <row r="190" spans="1:4" ht="12.75">
      <c r="A190" s="39">
        <v>637005</v>
      </c>
      <c r="B190" s="37" t="s">
        <v>163</v>
      </c>
      <c r="C190" s="9">
        <v>2000</v>
      </c>
      <c r="D190" s="9">
        <v>2000</v>
      </c>
    </row>
    <row r="191" spans="1:4" ht="12.75">
      <c r="A191" s="39"/>
      <c r="B191" s="37" t="s">
        <v>164</v>
      </c>
      <c r="C191" s="9">
        <v>30000</v>
      </c>
      <c r="D191" s="9">
        <v>30000</v>
      </c>
    </row>
    <row r="192" spans="1:4" ht="12.75">
      <c r="A192" s="13">
        <v>641001</v>
      </c>
      <c r="B192" s="7" t="s">
        <v>165</v>
      </c>
      <c r="C192" s="9">
        <v>50000</v>
      </c>
      <c r="D192" s="9">
        <v>50000</v>
      </c>
    </row>
    <row r="193" spans="1:4" ht="12.75">
      <c r="A193" s="13">
        <v>641001</v>
      </c>
      <c r="B193" s="7" t="s">
        <v>166</v>
      </c>
      <c r="C193" s="9">
        <v>200000</v>
      </c>
      <c r="D193" s="9">
        <v>200000</v>
      </c>
    </row>
    <row r="194" spans="1:4" ht="12.75">
      <c r="A194" s="13"/>
      <c r="B194" s="7"/>
      <c r="C194" s="9"/>
      <c r="D194" s="9"/>
    </row>
    <row r="195" spans="1:4" ht="15.75">
      <c r="A195" s="38" t="s">
        <v>167</v>
      </c>
      <c r="B195" s="35" t="s">
        <v>168</v>
      </c>
      <c r="C195" s="12">
        <f>C196</f>
        <v>900</v>
      </c>
      <c r="D195" s="12">
        <f>D196</f>
        <v>900</v>
      </c>
    </row>
    <row r="196" spans="1:4" ht="12.75">
      <c r="A196" s="13">
        <v>600000</v>
      </c>
      <c r="B196" s="7" t="s">
        <v>169</v>
      </c>
      <c r="C196" s="9">
        <v>900</v>
      </c>
      <c r="D196" s="9">
        <v>900</v>
      </c>
    </row>
    <row r="197" spans="1:4" ht="12.75">
      <c r="A197" s="13"/>
      <c r="B197" s="7"/>
      <c r="C197" s="9"/>
      <c r="D197" s="9"/>
    </row>
    <row r="198" spans="1:4" ht="15.75">
      <c r="A198" s="45" t="s">
        <v>170</v>
      </c>
      <c r="B198" s="35" t="s">
        <v>171</v>
      </c>
      <c r="C198" s="12">
        <f>SUM(C199:C202)</f>
        <v>63256</v>
      </c>
      <c r="D198" s="12">
        <f>SUM(D199:D202)</f>
        <v>63256</v>
      </c>
    </row>
    <row r="199" spans="1:4" ht="12.75">
      <c r="A199" s="13">
        <v>610000</v>
      </c>
      <c r="B199" s="7" t="s">
        <v>172</v>
      </c>
      <c r="C199" s="15">
        <v>10271</v>
      </c>
      <c r="D199" s="15">
        <v>10271</v>
      </c>
    </row>
    <row r="200" spans="1:4" ht="12.75">
      <c r="A200" s="13">
        <v>620000</v>
      </c>
      <c r="B200" s="7" t="s">
        <v>173</v>
      </c>
      <c r="C200" s="9">
        <v>3229</v>
      </c>
      <c r="D200" s="9">
        <v>3229</v>
      </c>
    </row>
    <row r="201" spans="1:4" ht="12.75">
      <c r="A201" s="13">
        <v>630000</v>
      </c>
      <c r="B201" s="7" t="s">
        <v>174</v>
      </c>
      <c r="C201" s="9">
        <v>756</v>
      </c>
      <c r="D201" s="9">
        <v>756</v>
      </c>
    </row>
    <row r="202" spans="1:4" ht="12.75">
      <c r="A202" s="13">
        <v>633000</v>
      </c>
      <c r="B202" s="7" t="s">
        <v>175</v>
      </c>
      <c r="C202" s="9">
        <v>49000</v>
      </c>
      <c r="D202" s="9">
        <v>49000</v>
      </c>
    </row>
    <row r="203" spans="1:4" ht="12.75">
      <c r="A203" s="14"/>
      <c r="B203" s="9"/>
      <c r="C203" s="9"/>
      <c r="D203" s="9"/>
    </row>
    <row r="204" spans="1:4" ht="15.75">
      <c r="A204" s="10" t="s">
        <v>176</v>
      </c>
      <c r="B204" s="11" t="s">
        <v>177</v>
      </c>
      <c r="C204" s="12">
        <f>SUM(C205:C211)</f>
        <v>69605</v>
      </c>
      <c r="D204" s="12">
        <f>SUM(D205:D211)</f>
        <v>99605</v>
      </c>
    </row>
    <row r="205" spans="1:4" ht="12.75">
      <c r="A205" s="39">
        <v>610000</v>
      </c>
      <c r="B205" s="37" t="s">
        <v>178</v>
      </c>
      <c r="C205" s="15">
        <v>3133</v>
      </c>
      <c r="D205" s="15">
        <v>3133</v>
      </c>
    </row>
    <row r="206" spans="1:4" ht="12.75">
      <c r="A206" s="39">
        <v>620000</v>
      </c>
      <c r="B206" s="37" t="s">
        <v>179</v>
      </c>
      <c r="C206" s="9">
        <v>899</v>
      </c>
      <c r="D206" s="9">
        <v>899</v>
      </c>
    </row>
    <row r="207" spans="1:4" ht="12.75">
      <c r="A207" s="39">
        <v>630000</v>
      </c>
      <c r="B207" s="37" t="s">
        <v>180</v>
      </c>
      <c r="C207" s="9">
        <v>1573</v>
      </c>
      <c r="D207" s="9">
        <v>1573</v>
      </c>
    </row>
    <row r="208" spans="1:4" ht="12.75">
      <c r="A208" s="39">
        <v>637005</v>
      </c>
      <c r="B208" s="37" t="s">
        <v>375</v>
      </c>
      <c r="C208" s="9">
        <v>0</v>
      </c>
      <c r="D208" s="9">
        <v>15000</v>
      </c>
    </row>
    <row r="209" spans="1:4" ht="12.75">
      <c r="A209" s="39">
        <v>637005</v>
      </c>
      <c r="B209" s="37" t="s">
        <v>376</v>
      </c>
      <c r="C209" s="9">
        <v>0</v>
      </c>
      <c r="D209" s="9">
        <v>15000</v>
      </c>
    </row>
    <row r="210" spans="1:4" ht="12.75">
      <c r="A210" s="39">
        <v>637005</v>
      </c>
      <c r="B210" s="37" t="s">
        <v>181</v>
      </c>
      <c r="C210" s="9">
        <v>4000</v>
      </c>
      <c r="D210" s="9">
        <v>4000</v>
      </c>
    </row>
    <row r="211" spans="1:4" ht="12.75">
      <c r="A211" s="39">
        <v>641001</v>
      </c>
      <c r="B211" s="37" t="s">
        <v>182</v>
      </c>
      <c r="C211" s="9">
        <v>60000</v>
      </c>
      <c r="D211" s="9">
        <v>60000</v>
      </c>
    </row>
    <row r="212" spans="1:4" ht="12.75">
      <c r="A212" s="13"/>
      <c r="B212" s="7"/>
      <c r="C212" s="9"/>
      <c r="D212" s="9"/>
    </row>
    <row r="213" spans="1:4" ht="15.75">
      <c r="A213" s="10" t="s">
        <v>183</v>
      </c>
      <c r="B213" s="11" t="s">
        <v>184</v>
      </c>
      <c r="C213" s="12">
        <f>SUM(C214:C217)</f>
        <v>100200</v>
      </c>
      <c r="D213" s="12">
        <f>SUM(D214:D217)</f>
        <v>100200</v>
      </c>
    </row>
    <row r="214" spans="1:4" ht="12.75">
      <c r="A214" s="13">
        <v>632001</v>
      </c>
      <c r="B214" s="7" t="s">
        <v>185</v>
      </c>
      <c r="C214" s="9">
        <v>79000</v>
      </c>
      <c r="D214" s="9">
        <v>79000</v>
      </c>
    </row>
    <row r="215" spans="1:4" ht="12.75">
      <c r="A215" s="13">
        <v>632002</v>
      </c>
      <c r="B215" s="7" t="s">
        <v>186</v>
      </c>
      <c r="C215" s="9">
        <v>200</v>
      </c>
      <c r="D215" s="9">
        <v>200</v>
      </c>
    </row>
    <row r="216" spans="1:4" ht="12.75">
      <c r="A216" s="13">
        <v>637005</v>
      </c>
      <c r="B216" s="7" t="s">
        <v>187</v>
      </c>
      <c r="C216" s="9">
        <v>1000</v>
      </c>
      <c r="D216" s="9">
        <v>1000</v>
      </c>
    </row>
    <row r="217" spans="1:4" ht="12.75">
      <c r="A217" s="13">
        <v>641001</v>
      </c>
      <c r="B217" s="7" t="s">
        <v>188</v>
      </c>
      <c r="C217" s="9">
        <v>20000</v>
      </c>
      <c r="D217" s="9">
        <v>20000</v>
      </c>
    </row>
    <row r="218" spans="1:4" ht="12.75">
      <c r="A218" s="13"/>
      <c r="B218" s="7"/>
      <c r="C218" s="9"/>
      <c r="D218" s="9"/>
    </row>
    <row r="219" spans="1:4" ht="15.75">
      <c r="A219" s="10" t="s">
        <v>189</v>
      </c>
      <c r="B219" s="11" t="s">
        <v>190</v>
      </c>
      <c r="C219" s="12">
        <f>SUM(C220:C221)</f>
        <v>380</v>
      </c>
      <c r="D219" s="12">
        <f>SUM(D220:D221)</f>
        <v>380</v>
      </c>
    </row>
    <row r="220" spans="1:4" ht="12.75">
      <c r="A220" s="13">
        <v>632001</v>
      </c>
      <c r="B220" s="7" t="s">
        <v>191</v>
      </c>
      <c r="C220" s="9">
        <v>100</v>
      </c>
      <c r="D220" s="9">
        <v>100</v>
      </c>
    </row>
    <row r="221" spans="1:4" ht="12.75">
      <c r="A221" s="13">
        <v>632002</v>
      </c>
      <c r="B221" s="7" t="s">
        <v>192</v>
      </c>
      <c r="C221" s="9">
        <v>280</v>
      </c>
      <c r="D221" s="9">
        <v>280</v>
      </c>
    </row>
    <row r="222" spans="1:4" ht="12.75">
      <c r="A222" s="13"/>
      <c r="B222" s="7"/>
      <c r="C222" s="9"/>
      <c r="D222" s="9"/>
    </row>
    <row r="223" spans="1:4" ht="15.75">
      <c r="A223" s="10" t="s">
        <v>193</v>
      </c>
      <c r="B223" s="11" t="s">
        <v>194</v>
      </c>
      <c r="C223" s="12">
        <f>SUM(C224:C226)</f>
        <v>54000</v>
      </c>
      <c r="D223" s="12">
        <f>SUM(D224:D226)</f>
        <v>54000</v>
      </c>
    </row>
    <row r="224" spans="1:4" ht="12.75">
      <c r="A224" s="13">
        <v>642001</v>
      </c>
      <c r="B224" s="7" t="s">
        <v>195</v>
      </c>
      <c r="C224" s="9">
        <v>51000</v>
      </c>
      <c r="D224" s="9">
        <v>51000</v>
      </c>
    </row>
    <row r="225" spans="1:4" ht="12.75">
      <c r="A225" s="13">
        <v>644002</v>
      </c>
      <c r="B225" s="7" t="s">
        <v>196</v>
      </c>
      <c r="C225" s="9">
        <v>2000</v>
      </c>
      <c r="D225" s="9">
        <v>2000</v>
      </c>
    </row>
    <row r="226" spans="1:4" ht="12.75">
      <c r="A226" s="13">
        <v>637002</v>
      </c>
      <c r="B226" s="7" t="s">
        <v>197</v>
      </c>
      <c r="C226" s="9">
        <v>1000</v>
      </c>
      <c r="D226" s="9">
        <v>1000</v>
      </c>
    </row>
    <row r="227" spans="1:4" ht="14.25">
      <c r="A227" s="46"/>
      <c r="B227" s="47"/>
      <c r="C227" s="9"/>
      <c r="D227" s="9"/>
    </row>
    <row r="228" spans="1:4" ht="15.75">
      <c r="A228" s="10" t="s">
        <v>198</v>
      </c>
      <c r="B228" s="11" t="s">
        <v>199</v>
      </c>
      <c r="C228" s="12">
        <f>SUM(C229:C231)</f>
        <v>134000</v>
      </c>
      <c r="D228" s="12">
        <f>SUM(D229:D231)</f>
        <v>134000</v>
      </c>
    </row>
    <row r="229" spans="1:4" ht="12.75">
      <c r="A229" s="13">
        <v>641001</v>
      </c>
      <c r="B229" s="7" t="s">
        <v>200</v>
      </c>
      <c r="C229" s="9">
        <v>29000</v>
      </c>
      <c r="D229" s="9">
        <v>29000</v>
      </c>
    </row>
    <row r="230" spans="1:4" ht="12.75">
      <c r="A230" s="13">
        <v>641001</v>
      </c>
      <c r="B230" s="7" t="s">
        <v>201</v>
      </c>
      <c r="C230" s="15">
        <v>103000</v>
      </c>
      <c r="D230" s="15">
        <v>103000</v>
      </c>
    </row>
    <row r="231" spans="1:4" ht="12.75">
      <c r="A231" s="13">
        <v>635006</v>
      </c>
      <c r="B231" s="7" t="s">
        <v>202</v>
      </c>
      <c r="C231" s="15">
        <v>2000</v>
      </c>
      <c r="D231" s="15">
        <v>2000</v>
      </c>
    </row>
    <row r="232" spans="1:4" ht="12.75">
      <c r="A232" s="13"/>
      <c r="B232" s="7"/>
      <c r="C232" s="9"/>
      <c r="D232" s="9"/>
    </row>
    <row r="233" spans="1:4" ht="15.75">
      <c r="A233" s="10" t="s">
        <v>203</v>
      </c>
      <c r="B233" s="11" t="s">
        <v>204</v>
      </c>
      <c r="C233" s="12">
        <f>C234</f>
        <v>5000</v>
      </c>
      <c r="D233" s="12">
        <f>D234</f>
        <v>5000</v>
      </c>
    </row>
    <row r="234" spans="1:4" ht="12.75">
      <c r="A234" s="13">
        <v>641001</v>
      </c>
      <c r="B234" s="7" t="s">
        <v>205</v>
      </c>
      <c r="C234" s="9">
        <v>5000</v>
      </c>
      <c r="D234" s="9">
        <v>5000</v>
      </c>
    </row>
    <row r="235" spans="1:4" ht="12.75">
      <c r="A235" s="13"/>
      <c r="B235" s="7"/>
      <c r="C235" s="9"/>
      <c r="D235" s="9"/>
    </row>
    <row r="236" spans="1:4" ht="15.75">
      <c r="A236" s="10" t="s">
        <v>206</v>
      </c>
      <c r="B236" s="11" t="s">
        <v>207</v>
      </c>
      <c r="C236" s="12">
        <f>SUM(C237:C244)</f>
        <v>18204</v>
      </c>
      <c r="D236" s="12">
        <f>SUM(D237:D244)</f>
        <v>18204</v>
      </c>
    </row>
    <row r="237" spans="1:4" ht="12.75">
      <c r="A237" s="13" t="s">
        <v>208</v>
      </c>
      <c r="B237" s="7" t="s">
        <v>209</v>
      </c>
      <c r="C237" s="9">
        <v>4000</v>
      </c>
      <c r="D237" s="9">
        <v>4000</v>
      </c>
    </row>
    <row r="238" spans="1:4" ht="12.75">
      <c r="A238" s="13" t="s">
        <v>210</v>
      </c>
      <c r="B238" s="7" t="s">
        <v>211</v>
      </c>
      <c r="C238" s="9">
        <v>11710</v>
      </c>
      <c r="D238" s="9">
        <v>11710</v>
      </c>
    </row>
    <row r="239" spans="1:4" ht="12.75">
      <c r="A239" s="13">
        <v>642006</v>
      </c>
      <c r="B239" s="7" t="s">
        <v>212</v>
      </c>
      <c r="C239" s="9">
        <v>1223</v>
      </c>
      <c r="D239" s="9">
        <v>1223</v>
      </c>
    </row>
    <row r="240" spans="1:4" ht="12.75">
      <c r="A240" s="13">
        <v>642006</v>
      </c>
      <c r="B240" s="7" t="s">
        <v>213</v>
      </c>
      <c r="C240" s="9">
        <v>318</v>
      </c>
      <c r="D240" s="9">
        <v>318</v>
      </c>
    </row>
    <row r="241" spans="1:4" ht="12.75">
      <c r="A241" s="13">
        <v>642006</v>
      </c>
      <c r="B241" s="7" t="s">
        <v>214</v>
      </c>
      <c r="C241" s="9">
        <v>344</v>
      </c>
      <c r="D241" s="9">
        <v>344</v>
      </c>
    </row>
    <row r="242" spans="1:4" ht="12.75">
      <c r="A242" s="13">
        <v>642006</v>
      </c>
      <c r="B242" s="7" t="s">
        <v>215</v>
      </c>
      <c r="C242" s="9">
        <v>33</v>
      </c>
      <c r="D242" s="9">
        <v>33</v>
      </c>
    </row>
    <row r="243" spans="1:4" ht="12.75">
      <c r="A243" s="13">
        <v>642006</v>
      </c>
      <c r="B243" s="7" t="s">
        <v>216</v>
      </c>
      <c r="C243" s="9">
        <v>406</v>
      </c>
      <c r="D243" s="9">
        <v>406</v>
      </c>
    </row>
    <row r="244" spans="1:4" ht="12.75">
      <c r="A244" s="13">
        <v>642006</v>
      </c>
      <c r="B244" s="7" t="s">
        <v>217</v>
      </c>
      <c r="C244" s="9">
        <v>170</v>
      </c>
      <c r="D244" s="9">
        <v>170</v>
      </c>
    </row>
    <row r="245" spans="1:4" ht="12.75">
      <c r="A245" s="13"/>
      <c r="B245" s="7"/>
      <c r="C245" s="9"/>
      <c r="D245" s="9"/>
    </row>
    <row r="246" spans="1:4" ht="15.75">
      <c r="A246" s="48" t="s">
        <v>218</v>
      </c>
      <c r="B246" s="11" t="s">
        <v>219</v>
      </c>
      <c r="C246" s="12">
        <f>SUM(C247:C249)</f>
        <v>18077</v>
      </c>
      <c r="D246" s="12">
        <f>SUM(D247:D249)</f>
        <v>18077</v>
      </c>
    </row>
    <row r="247" spans="1:4" ht="12.75">
      <c r="A247" s="49">
        <v>610000</v>
      </c>
      <c r="B247" s="7" t="s">
        <v>220</v>
      </c>
      <c r="C247" s="9">
        <v>12705</v>
      </c>
      <c r="D247" s="9">
        <v>12705</v>
      </c>
    </row>
    <row r="248" spans="1:4" ht="12.75">
      <c r="A248" s="49">
        <v>620000</v>
      </c>
      <c r="B248" s="7" t="s">
        <v>72</v>
      </c>
      <c r="C248" s="9">
        <v>4432</v>
      </c>
      <c r="D248" s="9">
        <v>4432</v>
      </c>
    </row>
    <row r="249" spans="1:4" ht="12.75">
      <c r="A249" s="49">
        <v>633000</v>
      </c>
      <c r="B249" s="7" t="s">
        <v>174</v>
      </c>
      <c r="C249" s="9">
        <v>940</v>
      </c>
      <c r="D249" s="9">
        <v>940</v>
      </c>
    </row>
    <row r="250" spans="1:4" ht="12.75">
      <c r="A250" s="14"/>
      <c r="B250" s="9"/>
      <c r="C250" s="9"/>
      <c r="D250" s="9"/>
    </row>
    <row r="251" spans="1:4" ht="15.75">
      <c r="A251" s="10" t="s">
        <v>221</v>
      </c>
      <c r="B251" s="11" t="s">
        <v>222</v>
      </c>
      <c r="C251" s="12">
        <f>SUM(C252:C258)</f>
        <v>494013</v>
      </c>
      <c r="D251" s="12">
        <f>SUM(D252:D258)</f>
        <v>494013</v>
      </c>
    </row>
    <row r="252" spans="1:4" ht="12.75">
      <c r="A252" s="13">
        <v>610000</v>
      </c>
      <c r="B252" s="7" t="s">
        <v>71</v>
      </c>
      <c r="C252" s="9">
        <v>251300</v>
      </c>
      <c r="D252" s="9">
        <v>251300</v>
      </c>
    </row>
    <row r="253" spans="1:4" ht="12.75">
      <c r="A253" s="13">
        <v>620000</v>
      </c>
      <c r="B253" s="7" t="s">
        <v>72</v>
      </c>
      <c r="C253" s="9">
        <v>87928</v>
      </c>
      <c r="D253" s="9">
        <v>87928</v>
      </c>
    </row>
    <row r="254" spans="1:4" ht="12.75">
      <c r="A254" s="13">
        <v>630000</v>
      </c>
      <c r="B254" s="7" t="s">
        <v>174</v>
      </c>
      <c r="C254" s="9">
        <v>120000</v>
      </c>
      <c r="D254" s="9">
        <v>120000</v>
      </c>
    </row>
    <row r="255" spans="1:4" ht="12.75">
      <c r="A255" s="13">
        <v>635006</v>
      </c>
      <c r="B255" s="7" t="s">
        <v>223</v>
      </c>
      <c r="C255" s="9">
        <v>15000</v>
      </c>
      <c r="D255" s="9">
        <v>15000</v>
      </c>
    </row>
    <row r="256" spans="1:4" ht="12.75">
      <c r="A256" s="13">
        <v>630000</v>
      </c>
      <c r="B256" s="7" t="s">
        <v>349</v>
      </c>
      <c r="C256" s="9">
        <v>2500</v>
      </c>
      <c r="D256" s="9">
        <v>2500</v>
      </c>
    </row>
    <row r="257" spans="1:4" ht="12.75">
      <c r="A257" s="13">
        <v>637005</v>
      </c>
      <c r="B257" s="7" t="s">
        <v>224</v>
      </c>
      <c r="C257" s="9">
        <v>2000</v>
      </c>
      <c r="D257" s="9">
        <v>2000</v>
      </c>
    </row>
    <row r="258" spans="1:4" ht="12.75">
      <c r="A258" s="13"/>
      <c r="B258" s="7" t="s">
        <v>225</v>
      </c>
      <c r="C258" s="15">
        <v>15285</v>
      </c>
      <c r="D258" s="15">
        <v>15285</v>
      </c>
    </row>
    <row r="259" spans="1:4" ht="12.75">
      <c r="A259" s="13"/>
      <c r="B259" s="7"/>
      <c r="C259" s="9"/>
      <c r="D259" s="9"/>
    </row>
    <row r="260" spans="1:4" ht="15.75">
      <c r="A260" s="10" t="s">
        <v>226</v>
      </c>
      <c r="B260" s="11" t="s">
        <v>227</v>
      </c>
      <c r="C260" s="12">
        <f>SUM(C261:C283)</f>
        <v>1131150</v>
      </c>
      <c r="D260" s="12">
        <f>SUM(D261:D283)</f>
        <v>1131150</v>
      </c>
    </row>
    <row r="261" spans="1:4" ht="12.75">
      <c r="A261" s="13">
        <v>600000</v>
      </c>
      <c r="B261" s="8" t="s">
        <v>228</v>
      </c>
      <c r="C261" s="9">
        <v>460000</v>
      </c>
      <c r="D261" s="9">
        <v>460000</v>
      </c>
    </row>
    <row r="262" spans="1:4" ht="12.75">
      <c r="A262" s="13"/>
      <c r="B262" s="7" t="s">
        <v>229</v>
      </c>
      <c r="C262" s="9">
        <v>1200</v>
      </c>
      <c r="D262" s="9">
        <v>1200</v>
      </c>
    </row>
    <row r="263" spans="1:4" ht="12.75">
      <c r="A263" s="13"/>
      <c r="B263" s="7" t="s">
        <v>230</v>
      </c>
      <c r="C263" s="15">
        <v>410</v>
      </c>
      <c r="D263" s="15">
        <v>410</v>
      </c>
    </row>
    <row r="264" spans="1:4" ht="12.75">
      <c r="A264" s="13"/>
      <c r="B264" s="7" t="s">
        <v>231</v>
      </c>
      <c r="C264" s="15">
        <v>6200</v>
      </c>
      <c r="D264" s="15">
        <v>6200</v>
      </c>
    </row>
    <row r="265" spans="1:4" ht="12.75">
      <c r="A265" s="13"/>
      <c r="B265" s="7" t="s">
        <v>232</v>
      </c>
      <c r="C265" s="15">
        <v>9500</v>
      </c>
      <c r="D265" s="15">
        <v>9500</v>
      </c>
    </row>
    <row r="266" spans="1:4" ht="12.75">
      <c r="A266" s="13"/>
      <c r="B266" s="7" t="s">
        <v>233</v>
      </c>
      <c r="C266" s="9">
        <v>14364</v>
      </c>
      <c r="D266" s="9">
        <v>14364</v>
      </c>
    </row>
    <row r="267" spans="1:4" ht="12.75">
      <c r="A267" s="13"/>
      <c r="B267" s="7" t="s">
        <v>234</v>
      </c>
      <c r="C267" s="9">
        <v>87666</v>
      </c>
      <c r="D267" s="9">
        <v>87666</v>
      </c>
    </row>
    <row r="268" spans="1:4" ht="12.75">
      <c r="A268" s="13"/>
      <c r="B268" s="7" t="s">
        <v>235</v>
      </c>
      <c r="C268" s="9">
        <v>3268</v>
      </c>
      <c r="D268" s="9">
        <v>3268</v>
      </c>
    </row>
    <row r="269" spans="1:4" ht="12.75">
      <c r="A269" s="13"/>
      <c r="B269" s="7" t="s">
        <v>236</v>
      </c>
      <c r="C269" s="9">
        <v>333</v>
      </c>
      <c r="D269" s="9">
        <v>333</v>
      </c>
    </row>
    <row r="270" spans="1:4" ht="12.75">
      <c r="A270" s="13"/>
      <c r="B270" s="7" t="s">
        <v>237</v>
      </c>
      <c r="C270" s="9">
        <v>0</v>
      </c>
      <c r="D270" s="9">
        <v>0</v>
      </c>
    </row>
    <row r="271" spans="1:4" ht="12.75">
      <c r="A271" s="13"/>
      <c r="B271" s="7" t="s">
        <v>348</v>
      </c>
      <c r="C271" s="9">
        <v>1500</v>
      </c>
      <c r="D271" s="9">
        <v>1500</v>
      </c>
    </row>
    <row r="272" spans="1:4" ht="12.75">
      <c r="A272" s="13">
        <v>637005</v>
      </c>
      <c r="B272" s="7" t="s">
        <v>238</v>
      </c>
      <c r="C272" s="9">
        <v>1000</v>
      </c>
      <c r="D272" s="9">
        <v>1000</v>
      </c>
    </row>
    <row r="273" spans="1:4" ht="12.75">
      <c r="A273" s="13">
        <v>600000</v>
      </c>
      <c r="B273" s="8" t="s">
        <v>239</v>
      </c>
      <c r="C273" s="9">
        <v>460000</v>
      </c>
      <c r="D273" s="9">
        <v>460000</v>
      </c>
    </row>
    <row r="274" spans="1:4" ht="12.75">
      <c r="A274" s="13"/>
      <c r="B274" s="7" t="s">
        <v>240</v>
      </c>
      <c r="C274" s="15">
        <v>1200</v>
      </c>
      <c r="D274" s="15">
        <v>1200</v>
      </c>
    </row>
    <row r="275" spans="1:4" ht="12.75">
      <c r="A275" s="13"/>
      <c r="B275" s="7" t="s">
        <v>241</v>
      </c>
      <c r="C275" s="15">
        <v>380</v>
      </c>
      <c r="D275" s="15">
        <v>380</v>
      </c>
    </row>
    <row r="276" spans="1:4" ht="12.75">
      <c r="A276" s="13"/>
      <c r="B276" s="7" t="s">
        <v>54</v>
      </c>
      <c r="C276" s="15">
        <v>300</v>
      </c>
      <c r="D276" s="15">
        <v>300</v>
      </c>
    </row>
    <row r="277" spans="1:4" ht="12.75">
      <c r="A277" s="13"/>
      <c r="B277" s="7" t="s">
        <v>242</v>
      </c>
      <c r="C277" s="15">
        <v>9000</v>
      </c>
      <c r="D277" s="15">
        <v>9000</v>
      </c>
    </row>
    <row r="278" spans="1:4" ht="12.75">
      <c r="A278" s="13"/>
      <c r="B278" s="7" t="s">
        <v>243</v>
      </c>
      <c r="C278" s="9">
        <v>12654</v>
      </c>
      <c r="D278" s="9">
        <v>12654</v>
      </c>
    </row>
    <row r="279" spans="1:4" ht="12.75">
      <c r="A279" s="13"/>
      <c r="B279" s="7" t="s">
        <v>244</v>
      </c>
      <c r="C279" s="9">
        <v>57342</v>
      </c>
      <c r="D279" s="9">
        <v>57342</v>
      </c>
    </row>
    <row r="280" spans="1:4" ht="12.75">
      <c r="A280" s="13"/>
      <c r="B280" s="7" t="s">
        <v>245</v>
      </c>
      <c r="C280" s="9">
        <v>2000</v>
      </c>
      <c r="D280" s="9">
        <v>2000</v>
      </c>
    </row>
    <row r="281" spans="1:4" ht="12.75">
      <c r="A281" s="13"/>
      <c r="B281" s="7" t="s">
        <v>246</v>
      </c>
      <c r="C281" s="9">
        <v>333</v>
      </c>
      <c r="D281" s="9">
        <v>333</v>
      </c>
    </row>
    <row r="282" spans="1:4" ht="12.75">
      <c r="A282" s="13"/>
      <c r="B282" s="7" t="s">
        <v>348</v>
      </c>
      <c r="C282" s="9">
        <v>1500</v>
      </c>
      <c r="D282" s="9">
        <v>1500</v>
      </c>
    </row>
    <row r="283" spans="1:4" ht="12.75">
      <c r="A283" s="13">
        <v>637005</v>
      </c>
      <c r="B283" s="7" t="s">
        <v>238</v>
      </c>
      <c r="C283" s="9">
        <v>1000</v>
      </c>
      <c r="D283" s="9">
        <v>1000</v>
      </c>
    </row>
    <row r="284" spans="1:4" ht="12.75">
      <c r="A284" s="14"/>
      <c r="B284" s="9"/>
      <c r="C284" s="9"/>
      <c r="D284" s="9"/>
    </row>
    <row r="285" spans="1:4" ht="12.75">
      <c r="A285" s="14"/>
      <c r="B285" s="9"/>
      <c r="C285" s="9"/>
      <c r="D285" s="9"/>
    </row>
    <row r="286" spans="1:5" s="109" customFormat="1" ht="15.75">
      <c r="A286" s="104" t="s">
        <v>377</v>
      </c>
      <c r="B286" s="107" t="s">
        <v>378</v>
      </c>
      <c r="C286" s="107">
        <f>SUM(C287:C288)</f>
        <v>0</v>
      </c>
      <c r="D286" s="107">
        <f>SUM(D287:D288)</f>
        <v>250</v>
      </c>
      <c r="E286" s="108"/>
    </row>
    <row r="287" spans="1:4" ht="12.75">
      <c r="A287" s="14">
        <v>642004</v>
      </c>
      <c r="B287" s="105" t="s">
        <v>379</v>
      </c>
      <c r="C287" s="9">
        <v>0</v>
      </c>
      <c r="D287" s="9">
        <v>137</v>
      </c>
    </row>
    <row r="288" spans="1:4" ht="12.75">
      <c r="A288" s="14">
        <v>642004</v>
      </c>
      <c r="B288" s="105" t="s">
        <v>380</v>
      </c>
      <c r="C288" s="9">
        <v>0</v>
      </c>
      <c r="D288" s="9">
        <v>113</v>
      </c>
    </row>
    <row r="289" spans="1:4" ht="12.75">
      <c r="A289" s="14"/>
      <c r="B289" s="9"/>
      <c r="C289" s="9"/>
      <c r="D289" s="9"/>
    </row>
    <row r="290" spans="1:4" ht="12.75">
      <c r="A290" s="14"/>
      <c r="B290" s="9"/>
      <c r="C290" s="9"/>
      <c r="D290" s="9"/>
    </row>
    <row r="291" spans="1:4" ht="15.75">
      <c r="A291" s="50" t="s">
        <v>247</v>
      </c>
      <c r="B291" s="35" t="s">
        <v>248</v>
      </c>
      <c r="C291" s="12">
        <f>SUM(C292:C294)</f>
        <v>747141</v>
      </c>
      <c r="D291" s="12">
        <f>SUM(D292:D294)</f>
        <v>747141</v>
      </c>
    </row>
    <row r="292" spans="1:4" ht="12.75">
      <c r="A292" s="13">
        <v>600000</v>
      </c>
      <c r="B292" s="7" t="s">
        <v>249</v>
      </c>
      <c r="C292" s="9">
        <v>412803</v>
      </c>
      <c r="D292" s="9">
        <v>412803</v>
      </c>
    </row>
    <row r="293" spans="1:4" ht="12.75">
      <c r="A293" s="13">
        <v>642005</v>
      </c>
      <c r="B293" s="7" t="s">
        <v>250</v>
      </c>
      <c r="C293" s="9">
        <v>252297</v>
      </c>
      <c r="D293" s="9">
        <v>252297</v>
      </c>
    </row>
    <row r="294" spans="1:4" ht="12.75">
      <c r="A294" s="13">
        <v>642005</v>
      </c>
      <c r="B294" s="7" t="s">
        <v>251</v>
      </c>
      <c r="C294" s="9">
        <v>82041</v>
      </c>
      <c r="D294" s="9">
        <v>82041</v>
      </c>
    </row>
    <row r="295" spans="1:4" ht="12.75">
      <c r="A295" s="13"/>
      <c r="B295" s="7"/>
      <c r="C295" s="9"/>
      <c r="D295" s="9"/>
    </row>
    <row r="296" spans="1:4" ht="15.75">
      <c r="A296" s="38" t="s">
        <v>247</v>
      </c>
      <c r="B296" s="35" t="s">
        <v>252</v>
      </c>
      <c r="C296" s="42">
        <f>SUM(C297:C298)</f>
        <v>16805</v>
      </c>
      <c r="D296" s="42">
        <f>SUM(D297:D298)</f>
        <v>16555</v>
      </c>
    </row>
    <row r="297" spans="1:4" ht="12.75">
      <c r="A297" s="13">
        <v>647011</v>
      </c>
      <c r="B297" s="7" t="s">
        <v>253</v>
      </c>
      <c r="C297" s="15">
        <v>250</v>
      </c>
      <c r="D297" s="15">
        <v>0</v>
      </c>
    </row>
    <row r="298" spans="1:4" ht="12.75">
      <c r="A298" s="39">
        <v>642004</v>
      </c>
      <c r="B298" s="37" t="s">
        <v>254</v>
      </c>
      <c r="C298" s="37">
        <v>16555</v>
      </c>
      <c r="D298" s="37">
        <v>16555</v>
      </c>
    </row>
    <row r="299" spans="1:4" ht="12.75">
      <c r="A299" s="39"/>
      <c r="B299" s="37"/>
      <c r="C299" s="37"/>
      <c r="D299" s="37"/>
    </row>
    <row r="300" spans="1:4" ht="15.75">
      <c r="A300" s="50" t="s">
        <v>255</v>
      </c>
      <c r="B300" s="35" t="s">
        <v>256</v>
      </c>
      <c r="C300" s="12">
        <f>SUM(C301:C303)</f>
        <v>276782</v>
      </c>
      <c r="D300" s="12">
        <f>SUM(D301:D303)</f>
        <v>276782</v>
      </c>
    </row>
    <row r="301" spans="1:4" ht="12.75">
      <c r="A301" s="13">
        <v>600000</v>
      </c>
      <c r="B301" s="7" t="s">
        <v>257</v>
      </c>
      <c r="C301" s="9">
        <v>273132</v>
      </c>
      <c r="D301" s="9">
        <v>273782</v>
      </c>
    </row>
    <row r="302" spans="1:4" ht="12.75">
      <c r="A302" s="13"/>
      <c r="B302" s="7" t="s">
        <v>258</v>
      </c>
      <c r="C302" s="9">
        <v>650</v>
      </c>
      <c r="D302" s="9">
        <v>0</v>
      </c>
    </row>
    <row r="303" spans="1:4" ht="12.75">
      <c r="A303" s="13"/>
      <c r="B303" s="7" t="s">
        <v>242</v>
      </c>
      <c r="C303" s="9">
        <v>3000</v>
      </c>
      <c r="D303" s="9">
        <v>3000</v>
      </c>
    </row>
    <row r="304" spans="1:4" ht="12.75">
      <c r="A304" s="13"/>
      <c r="B304" s="7"/>
      <c r="C304" s="9"/>
      <c r="D304" s="9"/>
    </row>
    <row r="305" spans="1:4" ht="15.75">
      <c r="A305" s="10" t="s">
        <v>259</v>
      </c>
      <c r="B305" s="11" t="s">
        <v>260</v>
      </c>
      <c r="C305" s="12">
        <f>C306+C313+C316+C319</f>
        <v>89948</v>
      </c>
      <c r="D305" s="12">
        <f>D306+D313+D316+D319</f>
        <v>89948</v>
      </c>
    </row>
    <row r="306" spans="1:4" ht="12.75">
      <c r="A306" s="51" t="s">
        <v>261</v>
      </c>
      <c r="B306" s="52" t="s">
        <v>262</v>
      </c>
      <c r="C306" s="53">
        <f>SUM(C307:C311)</f>
        <v>67000</v>
      </c>
      <c r="D306" s="53">
        <f>SUM(D307:D311)</f>
        <v>67000</v>
      </c>
    </row>
    <row r="307" spans="1:4" ht="12.75">
      <c r="A307" s="13">
        <v>610000</v>
      </c>
      <c r="B307" s="7" t="s">
        <v>263</v>
      </c>
      <c r="C307" s="9">
        <v>43900</v>
      </c>
      <c r="D307" s="9">
        <v>43900</v>
      </c>
    </row>
    <row r="308" spans="1:4" ht="12.75">
      <c r="A308" s="13">
        <v>620000</v>
      </c>
      <c r="B308" s="7" t="s">
        <v>72</v>
      </c>
      <c r="C308" s="9">
        <v>15400</v>
      </c>
      <c r="D308" s="9">
        <v>15400</v>
      </c>
    </row>
    <row r="309" spans="1:4" ht="12.75">
      <c r="A309" s="13">
        <v>630000</v>
      </c>
      <c r="B309" s="7" t="s">
        <v>264</v>
      </c>
      <c r="C309" s="15">
        <v>500</v>
      </c>
      <c r="D309" s="15">
        <v>500</v>
      </c>
    </row>
    <row r="310" spans="1:4" ht="12.75">
      <c r="A310" s="13">
        <v>630000</v>
      </c>
      <c r="B310" s="7" t="s">
        <v>174</v>
      </c>
      <c r="C310" s="9">
        <v>7200</v>
      </c>
      <c r="D310" s="9">
        <v>7200</v>
      </c>
    </row>
    <row r="311" spans="1:4" ht="12.75">
      <c r="A311" s="13">
        <v>637005</v>
      </c>
      <c r="B311" s="7" t="s">
        <v>265</v>
      </c>
      <c r="C311" s="15"/>
      <c r="D311" s="15"/>
    </row>
    <row r="312" spans="1:4" ht="12.75">
      <c r="A312" s="13"/>
      <c r="B312" s="7"/>
      <c r="C312" s="9"/>
      <c r="D312" s="9"/>
    </row>
    <row r="313" spans="1:4" ht="12.75">
      <c r="A313" s="54" t="s">
        <v>266</v>
      </c>
      <c r="B313" s="8" t="s">
        <v>267</v>
      </c>
      <c r="C313" s="53">
        <f>SUM(C314:C315)</f>
        <v>1880</v>
      </c>
      <c r="D313" s="53">
        <f>SUM(D314:D315)</f>
        <v>1880</v>
      </c>
    </row>
    <row r="314" spans="1:4" ht="12.75">
      <c r="A314" s="39">
        <v>637013</v>
      </c>
      <c r="B314" s="37" t="s">
        <v>268</v>
      </c>
      <c r="C314" s="15">
        <v>880</v>
      </c>
      <c r="D314" s="15">
        <v>880</v>
      </c>
    </row>
    <row r="315" spans="1:4" ht="12.75">
      <c r="A315" s="39">
        <v>642026</v>
      </c>
      <c r="B315" s="37" t="s">
        <v>269</v>
      </c>
      <c r="C315" s="9">
        <v>1000</v>
      </c>
      <c r="D315" s="9">
        <v>1000</v>
      </c>
    </row>
    <row r="316" spans="1:4" ht="12.75">
      <c r="A316" s="54" t="s">
        <v>270</v>
      </c>
      <c r="B316" s="8" t="s">
        <v>271</v>
      </c>
      <c r="C316" s="55">
        <f>C317</f>
        <v>0</v>
      </c>
      <c r="D316" s="55">
        <f>D317</f>
        <v>0</v>
      </c>
    </row>
    <row r="317" spans="1:4" ht="12.75">
      <c r="A317" s="56"/>
      <c r="B317" s="37"/>
      <c r="C317" s="9"/>
      <c r="D317" s="9"/>
    </row>
    <row r="318" spans="1:4" ht="12.75">
      <c r="A318" s="56"/>
      <c r="B318" s="37"/>
      <c r="C318" s="9"/>
      <c r="D318" s="9"/>
    </row>
    <row r="319" spans="1:4" ht="12.75">
      <c r="A319" s="51" t="s">
        <v>272</v>
      </c>
      <c r="B319" s="52" t="s">
        <v>273</v>
      </c>
      <c r="C319" s="53">
        <f>SUM(C320:C328)</f>
        <v>21068</v>
      </c>
      <c r="D319" s="53">
        <f>SUM(D320:D328)</f>
        <v>21068</v>
      </c>
    </row>
    <row r="320" spans="1:4" ht="12.75">
      <c r="A320" s="13">
        <v>633000</v>
      </c>
      <c r="B320" s="7" t="s">
        <v>274</v>
      </c>
      <c r="C320" s="9">
        <v>4500</v>
      </c>
      <c r="D320" s="9">
        <v>4500</v>
      </c>
    </row>
    <row r="321" spans="1:4" ht="12.75">
      <c r="A321" s="13">
        <v>634004</v>
      </c>
      <c r="B321" s="7" t="s">
        <v>275</v>
      </c>
      <c r="C321" s="9">
        <v>200</v>
      </c>
      <c r="D321" s="9">
        <v>200</v>
      </c>
    </row>
    <row r="322" spans="1:4" ht="12.75">
      <c r="A322" s="13">
        <v>637005</v>
      </c>
      <c r="B322" s="7" t="s">
        <v>276</v>
      </c>
      <c r="C322" s="9">
        <v>1000</v>
      </c>
      <c r="D322" s="9">
        <v>1000</v>
      </c>
    </row>
    <row r="323" spans="1:4" ht="12.75">
      <c r="A323" s="13">
        <v>637014</v>
      </c>
      <c r="B323" s="7" t="s">
        <v>277</v>
      </c>
      <c r="C323" s="15">
        <v>4600</v>
      </c>
      <c r="D323" s="15">
        <v>4600</v>
      </c>
    </row>
    <row r="324" spans="1:4" ht="12.75">
      <c r="A324" s="13">
        <v>637014</v>
      </c>
      <c r="B324" s="7" t="s">
        <v>278</v>
      </c>
      <c r="C324" s="15">
        <v>2200</v>
      </c>
      <c r="D324" s="15">
        <v>2200</v>
      </c>
    </row>
    <row r="325" spans="1:4" ht="12.75">
      <c r="A325" s="13">
        <v>637014</v>
      </c>
      <c r="B325" s="7" t="s">
        <v>279</v>
      </c>
      <c r="C325" s="15">
        <v>3000</v>
      </c>
      <c r="D325" s="15">
        <v>3000</v>
      </c>
    </row>
    <row r="326" spans="1:4" ht="12.75">
      <c r="A326" s="13">
        <v>633009</v>
      </c>
      <c r="B326" s="7" t="s">
        <v>280</v>
      </c>
      <c r="C326" s="9">
        <v>160</v>
      </c>
      <c r="D326" s="9">
        <v>160</v>
      </c>
    </row>
    <row r="327" spans="1:4" ht="12.75">
      <c r="A327" s="13">
        <v>642007</v>
      </c>
      <c r="B327" s="7" t="s">
        <v>281</v>
      </c>
      <c r="C327" s="9">
        <v>4558</v>
      </c>
      <c r="D327" s="9">
        <v>4558</v>
      </c>
    </row>
    <row r="328" spans="1:4" ht="12.75">
      <c r="A328" s="13">
        <v>642026</v>
      </c>
      <c r="B328" s="7" t="s">
        <v>282</v>
      </c>
      <c r="C328" s="9">
        <v>850</v>
      </c>
      <c r="D328" s="9">
        <v>850</v>
      </c>
    </row>
    <row r="329" spans="1:4" ht="12.75">
      <c r="A329" s="14"/>
      <c r="B329" s="9"/>
      <c r="C329" s="9"/>
      <c r="D329" s="9"/>
    </row>
    <row r="330" spans="1:4" ht="15.75">
      <c r="A330" s="10"/>
      <c r="B330" s="11" t="s">
        <v>283</v>
      </c>
      <c r="C330" s="12">
        <f>C94+C149+C154+C157+C162+C167+C170+C178+C182+C184+C188+C195+C198+C204+C213+C219+C223+C228+C233+C236+C246+C251+C260+C291+C296+C300+C305</f>
        <v>4585949</v>
      </c>
      <c r="D330" s="12">
        <f>D94+D149+D154+D157+D162+D167+D170+D178+D182+D184+D188+D195+D198+D204+D213+D219+D223+D228+D233+D236+D246+D251+D260+D286+D291+D296+D300+D305</f>
        <v>4615949</v>
      </c>
    </row>
    <row r="331" spans="1:4" ht="15.75">
      <c r="A331" s="57"/>
      <c r="B331" s="57"/>
      <c r="C331" s="17"/>
      <c r="D331" s="17"/>
    </row>
    <row r="332" spans="1:4" ht="15.75">
      <c r="A332" s="57"/>
      <c r="B332" s="57"/>
      <c r="C332" s="17"/>
      <c r="D332" s="17"/>
    </row>
    <row r="333" spans="1:4" ht="12.75">
      <c r="A333" s="17"/>
      <c r="B333" s="17"/>
      <c r="C333" s="17"/>
      <c r="D333" s="17"/>
    </row>
    <row r="334" spans="1:4" ht="18">
      <c r="A334" s="58" t="s">
        <v>284</v>
      </c>
      <c r="B334" s="23"/>
      <c r="C334" s="19"/>
      <c r="D334" s="19"/>
    </row>
    <row r="335" spans="1:4" ht="15.75">
      <c r="A335" s="22" t="s">
        <v>69</v>
      </c>
      <c r="B335" s="23" t="s">
        <v>285</v>
      </c>
      <c r="C335" s="32">
        <f>SUM(C336:C338)</f>
        <v>80056</v>
      </c>
      <c r="D335" s="32">
        <f>SUM(D336:D338)</f>
        <v>80056</v>
      </c>
    </row>
    <row r="336" spans="1:4" ht="12.75">
      <c r="A336" s="28">
        <v>711001</v>
      </c>
      <c r="B336" s="20" t="s">
        <v>286</v>
      </c>
      <c r="C336" s="19">
        <v>30000</v>
      </c>
      <c r="D336" s="19">
        <v>30000</v>
      </c>
    </row>
    <row r="337" spans="1:4" ht="12.75">
      <c r="A337" s="28">
        <v>711001</v>
      </c>
      <c r="B337" s="20" t="s">
        <v>287</v>
      </c>
      <c r="C337" s="19">
        <v>30056</v>
      </c>
      <c r="D337" s="19">
        <v>30056</v>
      </c>
    </row>
    <row r="338" spans="1:4" ht="12.75">
      <c r="A338" s="28">
        <v>716000</v>
      </c>
      <c r="B338" s="20" t="s">
        <v>351</v>
      </c>
      <c r="C338" s="19">
        <v>20000</v>
      </c>
      <c r="D338" s="19">
        <v>20000</v>
      </c>
    </row>
    <row r="339" spans="1:4" ht="12.75">
      <c r="A339" s="28"/>
      <c r="B339" s="20"/>
      <c r="C339" s="19"/>
      <c r="D339" s="19"/>
    </row>
    <row r="340" spans="1:4" ht="12.75">
      <c r="A340" s="28"/>
      <c r="B340" s="20"/>
      <c r="C340" s="19"/>
      <c r="D340" s="19"/>
    </row>
    <row r="341" spans="1:5" ht="15.75">
      <c r="A341" s="110" t="s">
        <v>381</v>
      </c>
      <c r="B341" s="23" t="s">
        <v>285</v>
      </c>
      <c r="C341" s="24">
        <f>C342</f>
        <v>0</v>
      </c>
      <c r="D341" s="24">
        <f>D342</f>
        <v>22000</v>
      </c>
      <c r="E341" s="108"/>
    </row>
    <row r="342" spans="1:4" ht="12.75">
      <c r="A342" s="28">
        <v>717001</v>
      </c>
      <c r="B342" s="20" t="s">
        <v>382</v>
      </c>
      <c r="C342" s="19">
        <v>0</v>
      </c>
      <c r="D342" s="19">
        <v>22000</v>
      </c>
    </row>
    <row r="343" spans="1:4" ht="15.75">
      <c r="A343" s="59"/>
      <c r="B343" s="20"/>
      <c r="C343" s="19"/>
      <c r="D343" s="19"/>
    </row>
    <row r="344" spans="1:4" ht="15.75">
      <c r="A344" s="59" t="s">
        <v>150</v>
      </c>
      <c r="B344" s="27" t="s">
        <v>151</v>
      </c>
      <c r="C344" s="98">
        <f>SUM(C345:C347)</f>
        <v>12400</v>
      </c>
      <c r="D344" s="98">
        <f>SUM(D345:D347)</f>
        <v>13582</v>
      </c>
    </row>
    <row r="345" spans="1:4" ht="12.75">
      <c r="A345" s="20">
        <v>714001</v>
      </c>
      <c r="B345" s="30" t="s">
        <v>343</v>
      </c>
      <c r="C345" s="97">
        <v>5000</v>
      </c>
      <c r="D345" s="97">
        <v>5000</v>
      </c>
    </row>
    <row r="346" spans="1:4" ht="12.75">
      <c r="A346" s="28">
        <v>713003</v>
      </c>
      <c r="B346" s="30" t="s">
        <v>288</v>
      </c>
      <c r="C346" s="19">
        <v>4400</v>
      </c>
      <c r="D346" s="19">
        <v>4400</v>
      </c>
    </row>
    <row r="347" spans="1:4" ht="12.75">
      <c r="A347" s="28">
        <v>713003</v>
      </c>
      <c r="B347" s="30" t="s">
        <v>289</v>
      </c>
      <c r="C347" s="19">
        <v>3000</v>
      </c>
      <c r="D347" s="19">
        <v>4182</v>
      </c>
    </row>
    <row r="348" spans="1:4" ht="15">
      <c r="A348" s="60"/>
      <c r="B348" s="61"/>
      <c r="C348" s="61"/>
      <c r="D348" s="61"/>
    </row>
    <row r="349" spans="1:4" ht="15.75">
      <c r="A349" s="62" t="s">
        <v>290</v>
      </c>
      <c r="B349" s="23" t="s">
        <v>291</v>
      </c>
      <c r="C349" s="32">
        <f>SUM(C350:C357)</f>
        <v>103206</v>
      </c>
      <c r="D349" s="32">
        <f>SUM(D350:D357)</f>
        <v>188206</v>
      </c>
    </row>
    <row r="350" spans="1:4" ht="12.75">
      <c r="A350" s="28">
        <v>717001</v>
      </c>
      <c r="B350" s="20" t="s">
        <v>292</v>
      </c>
      <c r="C350" s="19">
        <v>5018</v>
      </c>
      <c r="D350" s="19">
        <v>5018</v>
      </c>
    </row>
    <row r="351" spans="1:4" ht="12.75">
      <c r="A351" s="28">
        <v>717001</v>
      </c>
      <c r="B351" s="20" t="s">
        <v>367</v>
      </c>
      <c r="C351" s="19">
        <v>31600</v>
      </c>
      <c r="D351" s="19">
        <v>31600</v>
      </c>
    </row>
    <row r="352" spans="1:4" ht="12.75">
      <c r="A352" s="28">
        <v>717001</v>
      </c>
      <c r="B352" s="20" t="s">
        <v>293</v>
      </c>
      <c r="C352" s="19">
        <v>0</v>
      </c>
      <c r="D352" s="19">
        <v>0</v>
      </c>
    </row>
    <row r="353" spans="1:4" ht="12.75">
      <c r="A353" s="28">
        <v>717001</v>
      </c>
      <c r="B353" s="20" t="s">
        <v>364</v>
      </c>
      <c r="C353" s="19">
        <v>31100</v>
      </c>
      <c r="D353" s="19">
        <v>31100</v>
      </c>
    </row>
    <row r="354" spans="1:4" ht="12.75">
      <c r="A354" s="28">
        <v>717002</v>
      </c>
      <c r="B354" s="20" t="s">
        <v>383</v>
      </c>
      <c r="C354" s="19">
        <v>0</v>
      </c>
      <c r="D354" s="19">
        <v>85000</v>
      </c>
    </row>
    <row r="355" spans="1:4" ht="12.75">
      <c r="A355" s="28">
        <v>717002</v>
      </c>
      <c r="B355" s="20" t="s">
        <v>358</v>
      </c>
      <c r="C355" s="19">
        <v>30500</v>
      </c>
      <c r="D355" s="19">
        <v>30500</v>
      </c>
    </row>
    <row r="356" spans="1:4" ht="12.75">
      <c r="A356" s="28">
        <v>717001</v>
      </c>
      <c r="B356" s="20" t="s">
        <v>294</v>
      </c>
      <c r="C356" s="19">
        <v>4988</v>
      </c>
      <c r="D356" s="19">
        <v>4988</v>
      </c>
    </row>
    <row r="357" spans="1:4" ht="12.75">
      <c r="A357" s="28" t="s">
        <v>295</v>
      </c>
      <c r="B357" s="20" t="s">
        <v>296</v>
      </c>
      <c r="C357" s="63">
        <v>0</v>
      </c>
      <c r="D357" s="63">
        <v>0</v>
      </c>
    </row>
    <row r="358" spans="1:4" ht="15">
      <c r="A358" s="64"/>
      <c r="B358" s="61"/>
      <c r="C358" s="19"/>
      <c r="D358" s="19"/>
    </row>
    <row r="359" spans="1:4" ht="15.75">
      <c r="A359" s="62" t="s">
        <v>297</v>
      </c>
      <c r="B359" s="23" t="s">
        <v>298</v>
      </c>
      <c r="C359" s="32">
        <f>SUM(C360:C360)</f>
        <v>0</v>
      </c>
      <c r="D359" s="32">
        <f>SUM(D360:D360)</f>
        <v>0</v>
      </c>
    </row>
    <row r="360" spans="1:4" ht="12.75">
      <c r="A360" s="64" t="s">
        <v>295</v>
      </c>
      <c r="B360" s="20" t="s">
        <v>299</v>
      </c>
      <c r="C360" s="19"/>
      <c r="D360" s="19"/>
    </row>
    <row r="361" spans="1:4" ht="12.75">
      <c r="A361" s="25"/>
      <c r="B361" s="19"/>
      <c r="C361" s="19"/>
      <c r="D361" s="19"/>
    </row>
    <row r="362" spans="1:4" ht="15.75">
      <c r="A362" s="22" t="s">
        <v>176</v>
      </c>
      <c r="B362" s="23" t="s">
        <v>177</v>
      </c>
      <c r="C362" s="32">
        <f>SUM(C363:C375)</f>
        <v>1751213</v>
      </c>
      <c r="D362" s="32">
        <f>SUM(D363:D375)</f>
        <v>1751213</v>
      </c>
    </row>
    <row r="363" spans="1:4" ht="12.75">
      <c r="A363" s="28">
        <v>717000</v>
      </c>
      <c r="B363" s="20" t="s">
        <v>300</v>
      </c>
      <c r="C363" s="19"/>
      <c r="D363" s="19"/>
    </row>
    <row r="364" spans="1:4" ht="12.75">
      <c r="A364" s="28"/>
      <c r="B364" s="20" t="s">
        <v>301</v>
      </c>
      <c r="C364" s="19">
        <v>1619973</v>
      </c>
      <c r="D364" s="19">
        <v>1619973</v>
      </c>
    </row>
    <row r="365" spans="1:4" ht="12.75">
      <c r="A365" s="28"/>
      <c r="B365" s="20" t="s">
        <v>302</v>
      </c>
      <c r="C365" s="19"/>
      <c r="D365" s="19"/>
    </row>
    <row r="366" spans="1:4" ht="12.75">
      <c r="A366" s="28"/>
      <c r="B366" s="20" t="s">
        <v>360</v>
      </c>
      <c r="C366" s="19">
        <v>4500</v>
      </c>
      <c r="D366" s="19">
        <v>4500</v>
      </c>
    </row>
    <row r="367" spans="1:4" ht="12.75">
      <c r="A367" s="28"/>
      <c r="B367" s="20" t="s">
        <v>361</v>
      </c>
      <c r="C367" s="19">
        <v>10000</v>
      </c>
      <c r="D367" s="19">
        <v>10000</v>
      </c>
    </row>
    <row r="368" spans="1:4" ht="12.75">
      <c r="A368" s="28"/>
      <c r="B368" s="20" t="s">
        <v>354</v>
      </c>
      <c r="C368" s="19">
        <v>15000</v>
      </c>
      <c r="D368" s="19">
        <v>15000</v>
      </c>
    </row>
    <row r="369" spans="1:4" ht="12.75">
      <c r="A369" s="28">
        <v>717001</v>
      </c>
      <c r="B369" s="20" t="s">
        <v>362</v>
      </c>
      <c r="C369" s="19">
        <v>26800</v>
      </c>
      <c r="D369" s="19">
        <v>26800</v>
      </c>
    </row>
    <row r="370" spans="1:4" ht="12.75">
      <c r="A370" s="28"/>
      <c r="B370" s="92" t="s">
        <v>341</v>
      </c>
      <c r="C370" s="19">
        <v>0</v>
      </c>
      <c r="D370" s="19">
        <v>0</v>
      </c>
    </row>
    <row r="371" spans="1:4" ht="12.75">
      <c r="A371" s="28">
        <v>717000</v>
      </c>
      <c r="B371" s="92" t="s">
        <v>363</v>
      </c>
      <c r="C371" s="19">
        <v>8800</v>
      </c>
      <c r="D371" s="19">
        <v>8800</v>
      </c>
    </row>
    <row r="372" spans="1:4" ht="12.75">
      <c r="A372" s="28">
        <v>717000</v>
      </c>
      <c r="B372" s="92" t="s">
        <v>359</v>
      </c>
      <c r="C372" s="19">
        <v>16600</v>
      </c>
      <c r="D372" s="19">
        <v>16600</v>
      </c>
    </row>
    <row r="373" spans="1:4" ht="12.75">
      <c r="A373" s="28">
        <v>717000</v>
      </c>
      <c r="B373" s="92" t="s">
        <v>366</v>
      </c>
      <c r="C373" s="19">
        <v>3000</v>
      </c>
      <c r="D373" s="19">
        <v>3000</v>
      </c>
    </row>
    <row r="374" spans="1:4" ht="12.75">
      <c r="A374" s="28">
        <v>711000</v>
      </c>
      <c r="B374" s="20" t="s">
        <v>365</v>
      </c>
      <c r="C374" s="19">
        <v>30940</v>
      </c>
      <c r="D374" s="19">
        <v>30940</v>
      </c>
    </row>
    <row r="375" spans="1:4" ht="12.75">
      <c r="A375" s="28">
        <v>716000</v>
      </c>
      <c r="B375" s="20" t="s">
        <v>304</v>
      </c>
      <c r="C375" s="19">
        <v>15600</v>
      </c>
      <c r="D375" s="19">
        <v>15600</v>
      </c>
    </row>
    <row r="376" spans="1:4" ht="12.75">
      <c r="A376" s="28"/>
      <c r="B376" s="20"/>
      <c r="C376" s="19"/>
      <c r="D376" s="19"/>
    </row>
    <row r="377" spans="1:4" ht="15.75">
      <c r="A377" s="22" t="s">
        <v>183</v>
      </c>
      <c r="B377" s="27" t="s">
        <v>184</v>
      </c>
      <c r="C377" s="27">
        <f>C378</f>
        <v>11200</v>
      </c>
      <c r="D377" s="27">
        <f>D378</f>
        <v>11200</v>
      </c>
    </row>
    <row r="378" spans="1:4" ht="12.75">
      <c r="A378" s="28">
        <v>717001</v>
      </c>
      <c r="B378" s="20" t="s">
        <v>305</v>
      </c>
      <c r="C378" s="19">
        <v>11200</v>
      </c>
      <c r="D378" s="19">
        <v>11200</v>
      </c>
    </row>
    <row r="379" spans="1:4" ht="12.75">
      <c r="A379" s="28"/>
      <c r="B379" s="20"/>
      <c r="C379" s="19"/>
      <c r="D379" s="19"/>
    </row>
    <row r="380" spans="1:4" ht="15.75">
      <c r="A380" s="22" t="s">
        <v>198</v>
      </c>
      <c r="B380" s="27" t="s">
        <v>199</v>
      </c>
      <c r="C380" s="24">
        <f>SUM(C382:C383)</f>
        <v>156000</v>
      </c>
      <c r="D380" s="24">
        <f>SUM(D381:D383)</f>
        <v>290126</v>
      </c>
    </row>
    <row r="381" spans="1:4" s="106" customFormat="1" ht="12.75">
      <c r="A381" s="65" t="s">
        <v>384</v>
      </c>
      <c r="B381" s="30" t="s">
        <v>385</v>
      </c>
      <c r="C381" s="92">
        <v>0</v>
      </c>
      <c r="D381" s="92">
        <v>134126</v>
      </c>
    </row>
    <row r="382" spans="1:4" ht="12.75">
      <c r="A382" s="28"/>
      <c r="B382" s="20" t="s">
        <v>303</v>
      </c>
      <c r="C382" s="19">
        <v>120000</v>
      </c>
      <c r="D382" s="19">
        <v>120000</v>
      </c>
    </row>
    <row r="383" spans="1:4" ht="12.75">
      <c r="A383" s="100"/>
      <c r="B383" s="30" t="s">
        <v>352</v>
      </c>
      <c r="C383" s="101">
        <v>36000</v>
      </c>
      <c r="D383" s="101">
        <v>36000</v>
      </c>
    </row>
    <row r="384" spans="1:4" ht="15.75">
      <c r="A384" s="26"/>
      <c r="B384" s="20"/>
      <c r="C384" s="19"/>
      <c r="D384" s="19"/>
    </row>
    <row r="385" spans="1:4" ht="15.75">
      <c r="A385" s="22" t="s">
        <v>221</v>
      </c>
      <c r="B385" s="23" t="s">
        <v>306</v>
      </c>
      <c r="C385" s="32">
        <f>SUM(C386:C387)</f>
        <v>50000</v>
      </c>
      <c r="D385" s="32">
        <f>SUM(D386:D387)</f>
        <v>50000</v>
      </c>
    </row>
    <row r="386" spans="1:4" ht="12.75">
      <c r="A386" s="65">
        <v>717000</v>
      </c>
      <c r="B386" s="20" t="s">
        <v>355</v>
      </c>
      <c r="C386" s="66">
        <v>10000</v>
      </c>
      <c r="D386" s="66">
        <v>10000</v>
      </c>
    </row>
    <row r="387" spans="1:4" ht="12.75">
      <c r="A387" s="65">
        <v>717000</v>
      </c>
      <c r="B387" s="20" t="s">
        <v>307</v>
      </c>
      <c r="C387" s="66">
        <v>40000</v>
      </c>
      <c r="D387" s="66">
        <v>40000</v>
      </c>
    </row>
    <row r="388" spans="1:4" ht="15.75">
      <c r="A388" s="22"/>
      <c r="B388" s="20"/>
      <c r="C388" s="19"/>
      <c r="D388" s="19"/>
    </row>
    <row r="389" spans="1:4" ht="15.75">
      <c r="A389" s="22" t="s">
        <v>226</v>
      </c>
      <c r="B389" s="27" t="s">
        <v>227</v>
      </c>
      <c r="C389" s="32">
        <f>SUM(C390:C390)</f>
        <v>17000</v>
      </c>
      <c r="D389" s="32">
        <f>SUM(D390:D390)</f>
        <v>17000</v>
      </c>
    </row>
    <row r="390" spans="1:4" ht="12.75">
      <c r="A390" s="65">
        <v>717000</v>
      </c>
      <c r="B390" s="30" t="s">
        <v>357</v>
      </c>
      <c r="C390" s="66">
        <v>17000</v>
      </c>
      <c r="D390" s="66">
        <v>17000</v>
      </c>
    </row>
    <row r="391" spans="1:4" ht="12.75">
      <c r="A391" s="65"/>
      <c r="B391" s="30"/>
      <c r="C391" s="66"/>
      <c r="D391" s="66"/>
    </row>
    <row r="392" spans="1:4" ht="12.75">
      <c r="A392" s="65"/>
      <c r="B392" s="30"/>
      <c r="C392" s="66"/>
      <c r="D392" s="66"/>
    </row>
    <row r="393" spans="1:4" ht="12.75">
      <c r="A393" s="65"/>
      <c r="B393" s="30"/>
      <c r="C393" s="66"/>
      <c r="D393" s="66"/>
    </row>
    <row r="394" spans="1:4" ht="15.75">
      <c r="A394" s="26"/>
      <c r="B394" s="20"/>
      <c r="C394" s="19"/>
      <c r="D394" s="19"/>
    </row>
    <row r="395" spans="1:4" ht="15.75">
      <c r="A395" s="28"/>
      <c r="B395" s="23" t="s">
        <v>308</v>
      </c>
      <c r="C395" s="32">
        <f>C335+C344+C349+C359+C362+C377+C380+C385+C389</f>
        <v>2181075</v>
      </c>
      <c r="D395" s="32">
        <f>D335+D341+D344+D349+D359+D362+D377+D380+D385+D389</f>
        <v>2423383</v>
      </c>
    </row>
    <row r="396" spans="1:4" ht="15.75">
      <c r="A396" s="67"/>
      <c r="B396" s="68"/>
      <c r="C396" s="17"/>
      <c r="D396" s="17"/>
    </row>
    <row r="397" spans="1:4" ht="15.75">
      <c r="A397" s="69" t="s">
        <v>309</v>
      </c>
      <c r="B397" s="69"/>
      <c r="C397" s="70"/>
      <c r="D397" s="70"/>
    </row>
    <row r="398" spans="1:4" ht="15.75">
      <c r="A398" s="71"/>
      <c r="B398" s="71" t="s">
        <v>310</v>
      </c>
      <c r="C398" s="72">
        <f>C74</f>
        <v>4585956</v>
      </c>
      <c r="D398" s="72">
        <f>D74</f>
        <v>4618306</v>
      </c>
    </row>
    <row r="399" spans="1:4" ht="15.75">
      <c r="A399" s="71"/>
      <c r="B399" s="71" t="s">
        <v>311</v>
      </c>
      <c r="C399" s="72">
        <f>C90</f>
        <v>2420711</v>
      </c>
      <c r="D399" s="72">
        <f>D90</f>
        <v>2450711</v>
      </c>
    </row>
    <row r="400" spans="1:4" ht="15.75">
      <c r="A400" s="71"/>
      <c r="B400" s="71" t="s">
        <v>312</v>
      </c>
      <c r="C400" s="72">
        <f>C330</f>
        <v>4585949</v>
      </c>
      <c r="D400" s="72">
        <f>D330</f>
        <v>4615949</v>
      </c>
    </row>
    <row r="401" spans="1:4" ht="15.75">
      <c r="A401" s="71"/>
      <c r="B401" s="71" t="s">
        <v>313</v>
      </c>
      <c r="C401" s="72">
        <f>C395</f>
        <v>2181075</v>
      </c>
      <c r="D401" s="72">
        <f>D395</f>
        <v>2423383</v>
      </c>
    </row>
    <row r="402" spans="1:4" ht="15.75">
      <c r="A402" s="73"/>
      <c r="B402" s="71" t="s">
        <v>314</v>
      </c>
      <c r="C402" s="72">
        <f>C398+C399-C400-C401</f>
        <v>239643</v>
      </c>
      <c r="D402" s="72">
        <f>D398+D399-D400-D401</f>
        <v>29685</v>
      </c>
    </row>
    <row r="403" spans="1:4" ht="12.75">
      <c r="A403" s="73"/>
      <c r="B403" s="73"/>
      <c r="C403" s="70"/>
      <c r="D403" s="70"/>
    </row>
    <row r="404" spans="1:4" ht="15.75">
      <c r="A404" s="73"/>
      <c r="B404" s="74"/>
      <c r="C404" s="70"/>
      <c r="D404" s="70"/>
    </row>
    <row r="405" spans="1:4" ht="15.75">
      <c r="A405" s="67"/>
      <c r="B405" s="75"/>
      <c r="C405" s="17"/>
      <c r="D405" s="17"/>
    </row>
    <row r="406" spans="1:4" ht="15.75">
      <c r="A406" s="76" t="s">
        <v>315</v>
      </c>
      <c r="B406" s="77"/>
      <c r="C406" s="78"/>
      <c r="D406" s="78"/>
    </row>
    <row r="407" spans="1:4" ht="12.75">
      <c r="A407" s="79">
        <v>453</v>
      </c>
      <c r="B407" s="77" t="s">
        <v>316</v>
      </c>
      <c r="C407" s="78">
        <v>0</v>
      </c>
      <c r="D407" s="78">
        <v>0</v>
      </c>
    </row>
    <row r="408" spans="1:4" ht="12.75">
      <c r="A408" s="80">
        <v>454</v>
      </c>
      <c r="B408" s="81" t="s">
        <v>317</v>
      </c>
      <c r="C408" s="78">
        <v>520000</v>
      </c>
      <c r="D408" s="78">
        <v>520000</v>
      </c>
    </row>
    <row r="409" spans="1:4" ht="12.75">
      <c r="A409" s="80"/>
      <c r="B409" s="81" t="s">
        <v>318</v>
      </c>
      <c r="C409" s="78"/>
      <c r="D409" s="78"/>
    </row>
    <row r="410" spans="1:4" ht="12.75">
      <c r="A410" s="80">
        <v>411005</v>
      </c>
      <c r="B410" s="81" t="s">
        <v>319</v>
      </c>
      <c r="C410" s="78">
        <v>250</v>
      </c>
      <c r="D410" s="78">
        <v>250</v>
      </c>
    </row>
    <row r="411" spans="1:4" ht="12.75">
      <c r="A411" s="80">
        <v>513001</v>
      </c>
      <c r="B411" s="81" t="s">
        <v>320</v>
      </c>
      <c r="C411" s="78"/>
      <c r="D411" s="78"/>
    </row>
    <row r="412" spans="1:4" ht="12.75">
      <c r="A412" s="80">
        <v>513001</v>
      </c>
      <c r="B412" s="81" t="s">
        <v>321</v>
      </c>
      <c r="C412" s="78">
        <v>0</v>
      </c>
      <c r="D412" s="78">
        <v>0</v>
      </c>
    </row>
    <row r="413" spans="1:4" ht="12.75">
      <c r="A413" s="81"/>
      <c r="B413" s="81"/>
      <c r="C413" s="78"/>
      <c r="D413" s="78"/>
    </row>
    <row r="414" spans="1:4" ht="15.75">
      <c r="A414" s="77"/>
      <c r="B414" s="82" t="s">
        <v>322</v>
      </c>
      <c r="C414" s="83">
        <f>SUM(C407:C412)</f>
        <v>520250</v>
      </c>
      <c r="D414" s="83">
        <f>SUM(D407:D412)</f>
        <v>520250</v>
      </c>
    </row>
    <row r="415" spans="1:4" ht="15.75">
      <c r="A415" s="77"/>
      <c r="B415" s="82"/>
      <c r="C415" s="78"/>
      <c r="D415" s="78"/>
    </row>
    <row r="416" spans="1:4" ht="15.75">
      <c r="A416" s="82" t="s">
        <v>323</v>
      </c>
      <c r="B416" s="77"/>
      <c r="C416" s="78"/>
      <c r="D416" s="78"/>
    </row>
    <row r="417" spans="1:4" ht="12.75">
      <c r="A417" s="81">
        <v>813002</v>
      </c>
      <c r="B417" s="77" t="s">
        <v>324</v>
      </c>
      <c r="C417" s="81">
        <v>4000</v>
      </c>
      <c r="D417" s="81">
        <v>4000</v>
      </c>
    </row>
    <row r="418" spans="1:4" ht="12.75">
      <c r="A418" s="77">
        <v>821005</v>
      </c>
      <c r="B418" s="77" t="s">
        <v>325</v>
      </c>
      <c r="C418" s="78"/>
      <c r="D418" s="78"/>
    </row>
    <row r="419" spans="1:4" ht="12.75">
      <c r="A419" s="77">
        <v>821005</v>
      </c>
      <c r="B419" s="77" t="s">
        <v>326</v>
      </c>
      <c r="C419" s="78">
        <v>0</v>
      </c>
      <c r="D419" s="78">
        <v>0</v>
      </c>
    </row>
    <row r="420" spans="1:4" ht="12.75">
      <c r="A420" s="81">
        <v>821005</v>
      </c>
      <c r="B420" s="81" t="s">
        <v>327</v>
      </c>
      <c r="C420" s="78">
        <v>8581</v>
      </c>
      <c r="D420" s="78">
        <v>8581</v>
      </c>
    </row>
    <row r="421" spans="1:4" ht="15.75">
      <c r="A421" s="77"/>
      <c r="B421" s="84" t="s">
        <v>328</v>
      </c>
      <c r="C421" s="83">
        <f>SUM(C417:C420)</f>
        <v>12581</v>
      </c>
      <c r="D421" s="83">
        <f>SUM(D417:D420)</f>
        <v>12581</v>
      </c>
    </row>
    <row r="422" spans="3:4" ht="12.75">
      <c r="C422" s="17"/>
      <c r="D422" s="17"/>
    </row>
    <row r="423" spans="1:4" ht="15.75">
      <c r="A423" s="73"/>
      <c r="B423" s="85" t="s">
        <v>329</v>
      </c>
      <c r="C423" s="70"/>
      <c r="D423" s="70"/>
    </row>
    <row r="424" spans="1:4" ht="12.75">
      <c r="A424" s="73"/>
      <c r="B424" s="86" t="s">
        <v>330</v>
      </c>
      <c r="C424" s="87">
        <f>C398</f>
        <v>4585956</v>
      </c>
      <c r="D424" s="87">
        <f>D398</f>
        <v>4618306</v>
      </c>
    </row>
    <row r="425" spans="1:4" ht="12.75">
      <c r="A425" s="88"/>
      <c r="B425" s="86" t="s">
        <v>331</v>
      </c>
      <c r="C425" s="87">
        <f>C399</f>
        <v>2420711</v>
      </c>
      <c r="D425" s="87">
        <f>D399</f>
        <v>2450711</v>
      </c>
    </row>
    <row r="426" spans="1:4" ht="15.75">
      <c r="A426" s="71"/>
      <c r="B426" s="86" t="s">
        <v>332</v>
      </c>
      <c r="C426" s="87">
        <f>C414</f>
        <v>520250</v>
      </c>
      <c r="D426" s="87">
        <f>D414</f>
        <v>520250</v>
      </c>
    </row>
    <row r="427" spans="1:4" ht="15.75">
      <c r="A427" s="73"/>
      <c r="B427" s="85" t="s">
        <v>333</v>
      </c>
      <c r="C427" s="87">
        <f>SUM(C424:C426)</f>
        <v>7526917</v>
      </c>
      <c r="D427" s="87">
        <f>SUM(D424:D426)</f>
        <v>7589267</v>
      </c>
    </row>
    <row r="428" spans="1:4" ht="15">
      <c r="A428" s="73"/>
      <c r="B428" s="89"/>
      <c r="C428" s="70"/>
      <c r="D428" s="70"/>
    </row>
    <row r="429" spans="1:4" ht="12.75">
      <c r="A429" s="73"/>
      <c r="B429" s="86" t="s">
        <v>334</v>
      </c>
      <c r="C429" s="87">
        <f>C400</f>
        <v>4585949</v>
      </c>
      <c r="D429" s="87">
        <f>D400</f>
        <v>4615949</v>
      </c>
    </row>
    <row r="430" spans="1:4" ht="12.75">
      <c r="A430" s="73"/>
      <c r="B430" s="86" t="s">
        <v>335</v>
      </c>
      <c r="C430" s="87">
        <f>C401</f>
        <v>2181075</v>
      </c>
      <c r="D430" s="87">
        <f>D401</f>
        <v>2423383</v>
      </c>
    </row>
    <row r="431" spans="1:4" ht="15.75">
      <c r="A431" s="71"/>
      <c r="B431" s="86" t="s">
        <v>336</v>
      </c>
      <c r="C431" s="87">
        <f>C421</f>
        <v>12581</v>
      </c>
      <c r="D431" s="87">
        <f>D421</f>
        <v>12581</v>
      </c>
    </row>
    <row r="432" spans="1:4" ht="15.75">
      <c r="A432" s="73"/>
      <c r="B432" s="85" t="s">
        <v>337</v>
      </c>
      <c r="C432" s="87">
        <f>SUM(C429:C431)</f>
        <v>6779605</v>
      </c>
      <c r="D432" s="87">
        <f>SUM(D429:D431)</f>
        <v>7051913</v>
      </c>
    </row>
    <row r="433" spans="1:4" ht="15.75">
      <c r="A433" s="71"/>
      <c r="B433" s="90"/>
      <c r="C433" s="70"/>
      <c r="D433" s="70"/>
    </row>
    <row r="434" spans="1:4" ht="15.75">
      <c r="A434" s="73"/>
      <c r="B434" s="85" t="s">
        <v>338</v>
      </c>
      <c r="C434" s="72">
        <f>C427-C432</f>
        <v>747312</v>
      </c>
      <c r="D434" s="72">
        <f>D427-D432</f>
        <v>537354</v>
      </c>
    </row>
    <row r="435" spans="1:2" ht="12.75">
      <c r="A435" s="67"/>
      <c r="B435" s="91"/>
    </row>
    <row r="436" spans="1:2" ht="12.75">
      <c r="A436" s="67"/>
      <c r="B436" s="5"/>
    </row>
    <row r="437" spans="1:2" ht="12.75">
      <c r="A437" s="67"/>
      <c r="B437" s="5"/>
    </row>
    <row r="438" spans="1:2" ht="12.75">
      <c r="A438" s="67"/>
      <c r="B438" s="5"/>
    </row>
    <row r="439" spans="1:2" ht="12.75">
      <c r="A439" s="67"/>
      <c r="B439" s="5"/>
    </row>
    <row r="440" spans="1:4" ht="12.75">
      <c r="A440" s="67"/>
      <c r="B440" s="5"/>
      <c r="D440" s="91" t="s">
        <v>339</v>
      </c>
    </row>
    <row r="441" spans="1:4" ht="12.75">
      <c r="A441" s="67"/>
      <c r="B441" s="5"/>
      <c r="D441" s="91" t="s">
        <v>340</v>
      </c>
    </row>
    <row r="442" spans="1:2" ht="12.75">
      <c r="A442" s="67"/>
      <c r="B442" s="5"/>
    </row>
    <row r="443" spans="1:2" ht="12.75">
      <c r="A443" s="67"/>
      <c r="B443" s="5"/>
    </row>
    <row r="444" ht="12.75">
      <c r="B444" s="5" t="s">
        <v>386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Námestovo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MsÚ Námestovo</dc:creator>
  <cp:keywords/>
  <dc:description/>
  <cp:lastModifiedBy>MsÚ Námestovo</cp:lastModifiedBy>
  <cp:lastPrinted>2012-03-16T07:36:13Z</cp:lastPrinted>
  <dcterms:created xsi:type="dcterms:W3CDTF">2011-12-02T11:12:15Z</dcterms:created>
  <dcterms:modified xsi:type="dcterms:W3CDTF">2012-03-16T08:16:00Z</dcterms:modified>
  <cp:category/>
  <cp:version/>
  <cp:contentType/>
  <cp:contentStatus/>
</cp:coreProperties>
</file>